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0.61\8_人材情報室\人材確保担当・多摩支所\600 障害福祉人材関連事業\令和8年度\07_訪問系障害\01　受託事業者公募要領・様式等\02_様式類\"/>
    </mc:Choice>
  </mc:AlternateContent>
  <xr:revisionPtr revIDLastSave="0" documentId="13_ncr:1_{E47F570A-0D8D-4418-A1AD-7253190AF496}" xr6:coauthVersionLast="47" xr6:coauthVersionMax="47" xr10:uidLastSave="{00000000-0000-0000-0000-000000000000}"/>
  <bookViews>
    <workbookView xWindow="945" yWindow="765" windowWidth="21600" windowHeight="11295" tabRatio="805" xr2:uid="{00000000-000D-0000-FFFF-FFFF00000000}"/>
  </bookViews>
  <sheets>
    <sheet name="＜採用時・対象者ごと＞❷雇用確定届【❸と連動】（報告2）" sheetId="64" r:id="rId1"/>
    <sheet name="＜採用時・対象者ごと＞❸対象者確認書【❷と連動】（報告3）" sheetId="48" r:id="rId2"/>
    <sheet name="＜雇用期間終了時・対象者ごと＞②実績内訳（実績報告1）" sheetId="62" r:id="rId3"/>
    <sheet name="リスト" sheetId="63" state="hidden" r:id="rId4"/>
  </sheets>
  <definedNames>
    <definedName name="_xlnm._FilterDatabase" localSheetId="2" hidden="1">'＜雇用期間終了時・対象者ごと＞②実績内訳（実績報告1）'!$B$14:$Y$34</definedName>
    <definedName name="_xlnm.Print_Area" localSheetId="2">'＜雇用期間終了時・対象者ごと＞②実績内訳（実績報告1）'!$A$1:$Z$49</definedName>
    <definedName name="_xlnm.Print_Area" localSheetId="0">'＜採用時・対象者ごと＞❷雇用確定届【❸と連動】（報告2）'!$A$1:$V$49</definedName>
    <definedName name="_xlnm.Print_Area" localSheetId="1">'＜採用時・対象者ごと＞❸対象者確認書【❷と連動】（報告3）'!$A$1:$P$44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7" i="64" l="1"/>
  <c r="L31" i="64"/>
  <c r="T33" i="62"/>
  <c r="AB31" i="62"/>
  <c r="H15" i="48" l="1"/>
  <c r="D15" i="48"/>
  <c r="U21" i="64"/>
  <c r="E24" i="64" s="1"/>
  <c r="J14" i="48" l="1"/>
  <c r="J15" i="48" s="1"/>
  <c r="P15" i="64" l="1"/>
  <c r="N37" i="64" s="1"/>
  <c r="P11" i="62"/>
  <c r="H15" i="64"/>
  <c r="E15" i="64"/>
  <c r="X39" i="62"/>
  <c r="O31" i="62"/>
  <c r="U42" i="64"/>
  <c r="E27" i="64"/>
  <c r="H22" i="62" s="1"/>
  <c r="D12" i="48"/>
  <c r="P14" i="64" l="1"/>
  <c r="X15" i="64"/>
  <c r="E17" i="64"/>
  <c r="H16" i="62" s="1"/>
  <c r="U15" i="64" l="1"/>
  <c r="Q37" i="64" s="1"/>
  <c r="S14" i="64" l="1"/>
  <c r="O21" i="62"/>
  <c r="O20" i="62"/>
  <c r="O19" i="62"/>
  <c r="P20" i="62" l="1"/>
  <c r="S14" i="62" l="1"/>
  <c r="Q33" i="62" l="1"/>
  <c r="S13" i="62"/>
  <c r="AB22" i="62"/>
  <c r="V13" i="62" s="1"/>
  <c r="U26" i="64"/>
  <c r="X22" i="62"/>
  <c r="X28" i="62" s="1"/>
  <c r="P36" i="64" l="1"/>
  <c r="U35" i="64" s="1"/>
  <c r="U32" i="64"/>
  <c r="U33" i="64" s="1"/>
  <c r="E18" i="64"/>
  <c r="H17" i="62" s="1"/>
  <c r="E16" i="64"/>
  <c r="H15" i="62" s="1"/>
  <c r="K14" i="62"/>
  <c r="H14" i="62"/>
  <c r="U39" i="64" l="1"/>
  <c r="U43" i="64" s="1"/>
  <c r="U44" i="64" s="1"/>
  <c r="U40" i="64" l="1"/>
  <c r="U45" i="64"/>
  <c r="U46" i="64" s="1"/>
  <c r="AB21" i="48"/>
  <c r="U47" i="64" l="1"/>
  <c r="U48" i="64" s="1"/>
  <c r="P19" i="62"/>
  <c r="P21" i="62"/>
  <c r="S32" i="62" l="1"/>
  <c r="X31" i="62"/>
  <c r="X29" i="62" l="1"/>
  <c r="X35" i="62" l="1"/>
  <c r="X42" i="62" s="1"/>
  <c r="X43" i="62" s="1"/>
  <c r="X44" i="62" s="1"/>
  <c r="X36" i="62" l="1"/>
  <c r="X46" i="62" l="1"/>
  <c r="X47" i="62" s="1"/>
  <c r="X45" i="62"/>
</calcChain>
</file>

<file path=xl/sharedStrings.xml><?xml version="1.0" encoding="utf-8"?>
<sst xmlns="http://schemas.openxmlformats.org/spreadsheetml/2006/main" count="386" uniqueCount="227">
  <si>
    <t>記</t>
    <rPh sb="0" eb="1">
      <t>キ</t>
    </rPh>
    <phoneticPr fontId="2"/>
  </si>
  <si>
    <t>円</t>
    <rPh sb="0" eb="1">
      <t>エン</t>
    </rPh>
    <phoneticPr fontId="2"/>
  </si>
  <si>
    <t>受託者</t>
    <rPh sb="0" eb="3">
      <t>ジュタクシャ</t>
    </rPh>
    <phoneticPr fontId="2"/>
  </si>
  <si>
    <t>東京都社会福祉協議会　様</t>
    <rPh sb="0" eb="10">
      <t>トウ</t>
    </rPh>
    <rPh sb="11" eb="12">
      <t>サマ</t>
    </rPh>
    <phoneticPr fontId="2"/>
  </si>
  <si>
    <t>　</t>
    <phoneticPr fontId="2"/>
  </si>
  <si>
    <t>雇用期間</t>
    <rPh sb="0" eb="2">
      <t>コヨウ</t>
    </rPh>
    <rPh sb="2" eb="4">
      <t>キカン</t>
    </rPh>
    <phoneticPr fontId="2"/>
  </si>
  <si>
    <t>研修機関名</t>
    <rPh sb="0" eb="2">
      <t>ケンシュウ</t>
    </rPh>
    <rPh sb="2" eb="4">
      <t>キカン</t>
    </rPh>
    <rPh sb="4" eb="5">
      <t>メイ</t>
    </rPh>
    <phoneticPr fontId="2"/>
  </si>
  <si>
    <t>法人名　　</t>
    <rPh sb="0" eb="2">
      <t>ホウジン</t>
    </rPh>
    <rPh sb="2" eb="3">
      <t>メイ</t>
    </rPh>
    <phoneticPr fontId="2"/>
  </si>
  <si>
    <t>～</t>
    <phoneticPr fontId="2"/>
  </si>
  <si>
    <t>ＴＥＬ　　</t>
    <phoneticPr fontId="2"/>
  </si>
  <si>
    <t>担当者名　　</t>
    <rPh sb="0" eb="3">
      <t>タントウシャ</t>
    </rPh>
    <rPh sb="3" eb="4">
      <t>メイ</t>
    </rPh>
    <phoneticPr fontId="2"/>
  </si>
  <si>
    <t>生年月日</t>
    <rPh sb="0" eb="2">
      <t>セイネン</t>
    </rPh>
    <rPh sb="2" eb="4">
      <t>ガッピ</t>
    </rPh>
    <phoneticPr fontId="2"/>
  </si>
  <si>
    <t>月</t>
    <rPh sb="0" eb="1">
      <t>ガツ</t>
    </rPh>
    <phoneticPr fontId="2"/>
  </si>
  <si>
    <t>性別</t>
    <rPh sb="0" eb="2">
      <t>セイベツ</t>
    </rPh>
    <phoneticPr fontId="2"/>
  </si>
  <si>
    <t>採用経路</t>
    <rPh sb="0" eb="2">
      <t>サイヨウ</t>
    </rPh>
    <rPh sb="2" eb="4">
      <t>ケイロ</t>
    </rPh>
    <phoneticPr fontId="2"/>
  </si>
  <si>
    <t>研修種別</t>
    <rPh sb="0" eb="2">
      <t>ケンシュウ</t>
    </rPh>
    <rPh sb="2" eb="4">
      <t>シュベツ</t>
    </rPh>
    <phoneticPr fontId="2"/>
  </si>
  <si>
    <t>賃金のみ</t>
    <rPh sb="0" eb="2">
      <t>チンギン</t>
    </rPh>
    <phoneticPr fontId="2"/>
  </si>
  <si>
    <t>賃金計</t>
    <rPh sb="0" eb="2">
      <t>チンギン</t>
    </rPh>
    <rPh sb="2" eb="3">
      <t>ケイ</t>
    </rPh>
    <phoneticPr fontId="2"/>
  </si>
  <si>
    <t>事業経費計</t>
    <rPh sb="0" eb="2">
      <t>ジギョウ</t>
    </rPh>
    <rPh sb="2" eb="4">
      <t>ケイヒ</t>
    </rPh>
    <rPh sb="4" eb="5">
      <t>ケイ</t>
    </rPh>
    <phoneticPr fontId="2"/>
  </si>
  <si>
    <t>―</t>
    <phoneticPr fontId="2"/>
  </si>
  <si>
    <t>金額</t>
    <rPh sb="0" eb="2">
      <t>キンガク</t>
    </rPh>
    <phoneticPr fontId="2"/>
  </si>
  <si>
    <t>※事業費に占める賃金割合</t>
    <rPh sb="1" eb="4">
      <t>ジギョウヒ</t>
    </rPh>
    <rPh sb="5" eb="6">
      <t>シ</t>
    </rPh>
    <rPh sb="8" eb="10">
      <t>チンギン</t>
    </rPh>
    <rPh sb="10" eb="12">
      <t>ワリアイ</t>
    </rPh>
    <phoneticPr fontId="2"/>
  </si>
  <si>
    <t>時間</t>
    <rPh sb="0" eb="2">
      <t>ジカン</t>
    </rPh>
    <phoneticPr fontId="2"/>
  </si>
  <si>
    <t>＝</t>
    <phoneticPr fontId="2"/>
  </si>
  <si>
    <t>×</t>
    <phoneticPr fontId="2"/>
  </si>
  <si>
    <t>①賃金</t>
    <rPh sb="1" eb="3">
      <t>チンギン</t>
    </rPh>
    <phoneticPr fontId="2"/>
  </si>
  <si>
    <t>【基本事項】</t>
    <rPh sb="1" eb="3">
      <t>キホン</t>
    </rPh>
    <rPh sb="3" eb="5">
      <t>ジコウ</t>
    </rPh>
    <phoneticPr fontId="8"/>
  </si>
  <si>
    <t>　　週３０時間以上４０時間以下</t>
    <rPh sb="2" eb="3">
      <t>シュウ</t>
    </rPh>
    <rPh sb="5" eb="9">
      <t>ジカンイジョウ</t>
    </rPh>
    <rPh sb="11" eb="13">
      <t>ジカン</t>
    </rPh>
    <rPh sb="13" eb="15">
      <t>イカ</t>
    </rPh>
    <phoneticPr fontId="2"/>
  </si>
  <si>
    <t>　　週２０時間以上３０時間未満</t>
    <rPh sb="2" eb="3">
      <t>シュウ</t>
    </rPh>
    <rPh sb="5" eb="9">
      <t>ジカンイジョウ</t>
    </rPh>
    <rPh sb="11" eb="13">
      <t>ジカン</t>
    </rPh>
    <rPh sb="13" eb="15">
      <t>ミマン</t>
    </rPh>
    <phoneticPr fontId="2"/>
  </si>
  <si>
    <t>【確認事項】</t>
    <rPh sb="1" eb="3">
      <t>カクニン</t>
    </rPh>
    <rPh sb="3" eb="5">
      <t>ジコウ</t>
    </rPh>
    <phoneticPr fontId="8"/>
  </si>
  <si>
    <t>離職状況の確認</t>
    <rPh sb="0" eb="2">
      <t>リショク</t>
    </rPh>
    <rPh sb="2" eb="4">
      <t>ジョウキョウ</t>
    </rPh>
    <rPh sb="5" eb="7">
      <t>カクニン</t>
    </rPh>
    <phoneticPr fontId="2"/>
  </si>
  <si>
    <t>継続雇用に関する
説明</t>
    <rPh sb="0" eb="2">
      <t>ケイゾク</t>
    </rPh>
    <rPh sb="2" eb="4">
      <t>コヨウ</t>
    </rPh>
    <rPh sb="5" eb="6">
      <t>カン</t>
    </rPh>
    <rPh sb="9" eb="11">
      <t>セツメイ</t>
    </rPh>
    <phoneticPr fontId="8"/>
  </si>
  <si>
    <t>研修受講に関する
説明</t>
    <rPh sb="0" eb="2">
      <t>ケンシュウ</t>
    </rPh>
    <rPh sb="2" eb="4">
      <t>ジュコウ</t>
    </rPh>
    <rPh sb="5" eb="6">
      <t>カン</t>
    </rPh>
    <rPh sb="9" eb="11">
      <t>セツメイ</t>
    </rPh>
    <phoneticPr fontId="8"/>
  </si>
  <si>
    <r>
      <t>　事業者（法人）から、</t>
    </r>
    <r>
      <rPr>
        <u/>
        <sz val="11"/>
        <rFont val="ＭＳ Ｐゴシック"/>
        <family val="3"/>
        <charset val="128"/>
      </rPr>
      <t>研修受講時間も勤務時間に含まれる（賃金支払対象になる）こと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7">
      <t>ジカン</t>
    </rPh>
    <rPh sb="18" eb="20">
      <t>キンム</t>
    </rPh>
    <rPh sb="20" eb="22">
      <t>ジカン</t>
    </rPh>
    <rPh sb="23" eb="24">
      <t>フク</t>
    </rPh>
    <rPh sb="28" eb="30">
      <t>チンギン</t>
    </rPh>
    <rPh sb="30" eb="32">
      <t>シハライ</t>
    </rPh>
    <rPh sb="32" eb="34">
      <t>タイショウ</t>
    </rPh>
    <rPh sb="45" eb="47">
      <t>セツメイ</t>
    </rPh>
    <rPh sb="48" eb="49">
      <t>ウ</t>
    </rPh>
    <phoneticPr fontId="8"/>
  </si>
  <si>
    <r>
      <t>　事業者（法人）から、</t>
    </r>
    <r>
      <rPr>
        <u/>
        <sz val="11"/>
        <rFont val="ＭＳ Ｐゴシック"/>
        <family val="3"/>
        <charset val="128"/>
      </rPr>
      <t>研修受講料の支払いは事業者（法人）が行うこと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6">
      <t>リョウ</t>
    </rPh>
    <rPh sb="17" eb="19">
      <t>シハラ</t>
    </rPh>
    <rPh sb="21" eb="24">
      <t>ジギョウシャ</t>
    </rPh>
    <rPh sb="25" eb="27">
      <t>ホウジン</t>
    </rPh>
    <rPh sb="29" eb="30">
      <t>オコナ</t>
    </rPh>
    <rPh sb="38" eb="40">
      <t>セツメイ</t>
    </rPh>
    <rPh sb="41" eb="42">
      <t>ウ</t>
    </rPh>
    <phoneticPr fontId="8"/>
  </si>
  <si>
    <t>令和　　　　年　　　　月　　　　日</t>
    <rPh sb="0" eb="2">
      <t>レイワ</t>
    </rPh>
    <rPh sb="6" eb="7">
      <t>ネン</t>
    </rPh>
    <rPh sb="11" eb="12">
      <t>ガツ</t>
    </rPh>
    <rPh sb="16" eb="17">
      <t>ニチ</t>
    </rPh>
    <phoneticPr fontId="8"/>
  </si>
  <si>
    <t>　上記記載事項について確認しました。</t>
    <rPh sb="1" eb="3">
      <t>ジョウキ</t>
    </rPh>
    <rPh sb="3" eb="5">
      <t>キサイ</t>
    </rPh>
    <rPh sb="5" eb="7">
      <t>ジコウ</t>
    </rPh>
    <rPh sb="11" eb="13">
      <t>カクニン</t>
    </rPh>
    <phoneticPr fontId="8"/>
  </si>
  <si>
    <t>氏名</t>
    <rPh sb="0" eb="2">
      <t>シメイ</t>
    </rPh>
    <phoneticPr fontId="8"/>
  </si>
  <si>
    <t>－</t>
    <phoneticPr fontId="2"/>
  </si>
  <si>
    <t>～</t>
    <phoneticPr fontId="2"/>
  </si>
  <si>
    <t>対象者管理番号</t>
    <phoneticPr fontId="2"/>
  </si>
  <si>
    <r>
      <t>主夫・主婦　</t>
    </r>
    <r>
      <rPr>
        <sz val="9"/>
        <rFont val="ＭＳ Ｐゴシック"/>
        <family val="3"/>
        <charset val="128"/>
      </rPr>
      <t>（配偶者がおり、直近5～10年間で勤務経験が無い方）</t>
    </r>
    <phoneticPr fontId="2"/>
  </si>
  <si>
    <r>
      <t>離職者　</t>
    </r>
    <r>
      <rPr>
        <sz val="9"/>
        <rFont val="ＭＳ Ｐゴシック"/>
        <family val="3"/>
        <charset val="128"/>
      </rPr>
      <t>（勤務経験がある方 ※アルバイト含む）</t>
    </r>
    <phoneticPr fontId="2"/>
  </si>
  <si>
    <r>
      <t>未就業者　</t>
    </r>
    <r>
      <rPr>
        <sz val="10"/>
        <rFont val="ＭＳ Ｐゴシック"/>
        <family val="3"/>
        <charset val="128"/>
      </rPr>
      <t>（勤務経験が無い方）</t>
    </r>
    <phoneticPr fontId="2"/>
  </si>
  <si>
    <t>　雇用期間の開始前の勤務経験等について、該当するものを1つ選択してください。</t>
    <rPh sb="1" eb="3">
      <t>コヨウ</t>
    </rPh>
    <rPh sb="3" eb="5">
      <t>キカン</t>
    </rPh>
    <rPh sb="6" eb="8">
      <t>カイシ</t>
    </rPh>
    <rPh sb="8" eb="9">
      <t>マエ</t>
    </rPh>
    <rPh sb="10" eb="12">
      <t>キンム</t>
    </rPh>
    <rPh sb="12" eb="14">
      <t>ケイケン</t>
    </rPh>
    <rPh sb="14" eb="15">
      <t>トウ</t>
    </rPh>
    <rPh sb="20" eb="22">
      <t>ガイトウ</t>
    </rPh>
    <rPh sb="29" eb="31">
      <t>センタク</t>
    </rPh>
    <phoneticPr fontId="2"/>
  </si>
  <si>
    <t>勤務経験等の確認</t>
    <rPh sb="0" eb="2">
      <t>キンム</t>
    </rPh>
    <rPh sb="2" eb="4">
      <t>ケイケン</t>
    </rPh>
    <rPh sb="4" eb="5">
      <t>トウ</t>
    </rPh>
    <rPh sb="6" eb="8">
      <t>カクニン</t>
    </rPh>
    <phoneticPr fontId="2"/>
  </si>
  <si>
    <t>委託料上限額</t>
    <rPh sb="0" eb="3">
      <t>イタクリョウ</t>
    </rPh>
    <rPh sb="3" eb="6">
      <t>ジョウゲンガク</t>
    </rPh>
    <phoneticPr fontId="2"/>
  </si>
  <si>
    <t>定額</t>
    <rPh sb="0" eb="2">
      <t>テイガク</t>
    </rPh>
    <phoneticPr fontId="2"/>
  </si>
  <si>
    <t>受講予定期間</t>
    <rPh sb="0" eb="2">
      <t>ジュコウ</t>
    </rPh>
    <rPh sb="2" eb="4">
      <t>ヨテイ</t>
    </rPh>
    <rPh sb="4" eb="6">
      <t>キカン</t>
    </rPh>
    <phoneticPr fontId="2"/>
  </si>
  <si>
    <t>税抜</t>
    <rPh sb="0" eb="2">
      <t>ゼイヌキ</t>
    </rPh>
    <phoneticPr fontId="2"/>
  </si>
  <si>
    <t>税込</t>
    <rPh sb="0" eb="2">
      <t>ゼイコミ</t>
    </rPh>
    <phoneticPr fontId="2"/>
  </si>
  <si>
    <t>分</t>
    <rPh sb="0" eb="1">
      <t>フン</t>
    </rPh>
    <phoneticPr fontId="2"/>
  </si>
  <si>
    <t>対象者管理番号</t>
    <rPh sb="0" eb="3">
      <t>タイショウシャ</t>
    </rPh>
    <rPh sb="3" eb="5">
      <t>カンリ</t>
    </rPh>
    <rPh sb="5" eb="7">
      <t>バンゴウ</t>
    </rPh>
    <phoneticPr fontId="2"/>
  </si>
  <si>
    <t>消費税</t>
    <rPh sb="0" eb="3">
      <t>ショウヒゼイ</t>
    </rPh>
    <phoneticPr fontId="2"/>
  </si>
  <si>
    <t>※事業費の50%以上を賃金が占める必要があります。50％未満の場合は賃金が50%になるよう調整を行います。</t>
    <rPh sb="1" eb="4">
      <t>ジギョウヒ</t>
    </rPh>
    <rPh sb="8" eb="10">
      <t>イジョウ</t>
    </rPh>
    <rPh sb="11" eb="13">
      <t>チンギン</t>
    </rPh>
    <rPh sb="14" eb="15">
      <t>シ</t>
    </rPh>
    <rPh sb="17" eb="19">
      <t>ヒツヨウ</t>
    </rPh>
    <rPh sb="28" eb="30">
      <t>ミマン</t>
    </rPh>
    <rPh sb="31" eb="33">
      <t>バアイ</t>
    </rPh>
    <rPh sb="34" eb="36">
      <t>チンギン</t>
    </rPh>
    <rPh sb="45" eb="47">
      <t>チョウセイ</t>
    </rPh>
    <rPh sb="48" eb="49">
      <t>オコナ</t>
    </rPh>
    <phoneticPr fontId="2"/>
  </si>
  <si>
    <t>請求予定額（合計）</t>
    <rPh sb="0" eb="2">
      <t>セイキュウ</t>
    </rPh>
    <rPh sb="2" eb="4">
      <t>ヨテイ</t>
    </rPh>
    <rPh sb="4" eb="5">
      <t>ガク</t>
    </rPh>
    <rPh sb="6" eb="8">
      <t>ゴウケイ</t>
    </rPh>
    <phoneticPr fontId="2"/>
  </si>
  <si>
    <t>選択</t>
    <rPh sb="0" eb="2">
      <t>センタク</t>
    </rPh>
    <phoneticPr fontId="2"/>
  </si>
  <si>
    <t>課税</t>
    <rPh sb="0" eb="2">
      <t>カゼイ</t>
    </rPh>
    <phoneticPr fontId="2"/>
  </si>
  <si>
    <t>免税</t>
    <rPh sb="0" eb="2">
      <t>メンゼイ</t>
    </rPh>
    <phoneticPr fontId="2"/>
  </si>
  <si>
    <t>未選択</t>
    <rPh sb="0" eb="1">
      <t>ミ</t>
    </rPh>
    <rPh sb="1" eb="3">
      <t>センタク</t>
    </rPh>
    <phoneticPr fontId="2"/>
  </si>
  <si>
    <t>週30時間以上</t>
    <rPh sb="0" eb="1">
      <t>シュウ</t>
    </rPh>
    <rPh sb="3" eb="7">
      <t>ジカンイジョウ</t>
    </rPh>
    <phoneticPr fontId="2"/>
  </si>
  <si>
    <t>週20時間以上</t>
    <rPh sb="0" eb="1">
      <t>シュウ</t>
    </rPh>
    <rPh sb="3" eb="7">
      <t>ジカンイジョウ</t>
    </rPh>
    <phoneticPr fontId="2"/>
  </si>
  <si>
    <t>週３０時間以上４０時間以下　1,980,000円　　週２０時間以上３０時間未満　1,200,000円</t>
    <rPh sb="23" eb="24">
      <t>エン</t>
    </rPh>
    <rPh sb="49" eb="50">
      <t>エン</t>
    </rPh>
    <phoneticPr fontId="2"/>
  </si>
  <si>
    <t>対象者雇用実績内容</t>
    <rPh sb="0" eb="3">
      <t>タイショウシャ</t>
    </rPh>
    <rPh sb="3" eb="5">
      <t>コヨウ</t>
    </rPh>
    <rPh sb="5" eb="7">
      <t>ジッセキ</t>
    </rPh>
    <rPh sb="7" eb="9">
      <t>ナイヨウ</t>
    </rPh>
    <phoneticPr fontId="2"/>
  </si>
  <si>
    <t>資格取得（○・×）</t>
    <phoneticPr fontId="2"/>
  </si>
  <si>
    <t>契約終了後の継続雇用（○・×）</t>
    <phoneticPr fontId="2"/>
  </si>
  <si>
    <t>受講期間</t>
    <rPh sb="0" eb="2">
      <t>ジュコウ</t>
    </rPh>
    <rPh sb="2" eb="4">
      <t>キカン</t>
    </rPh>
    <phoneticPr fontId="2"/>
  </si>
  <si>
    <t>※賃金が事業費の50％未満の場合は賃金が50%になるよう調整を行います。</t>
    <rPh sb="1" eb="3">
      <t>チンギン</t>
    </rPh>
    <rPh sb="4" eb="7">
      <t>ジギョウヒ</t>
    </rPh>
    <phoneticPr fontId="2"/>
  </si>
  <si>
    <t>請求額</t>
    <rPh sb="0" eb="2">
      <t>セイキュウ</t>
    </rPh>
    <rPh sb="2" eb="3">
      <t>ガク</t>
    </rPh>
    <phoneticPr fontId="2"/>
  </si>
  <si>
    <t>★</t>
    <phoneticPr fontId="2"/>
  </si>
  <si>
    <t>事業経費計と勤務形態による委託料上限額のいずれか低い額</t>
    <rPh sb="0" eb="2">
      <t>ジギョウ</t>
    </rPh>
    <rPh sb="2" eb="4">
      <t>ケイヒ</t>
    </rPh>
    <rPh sb="4" eb="5">
      <t>ケイ</t>
    </rPh>
    <rPh sb="6" eb="8">
      <t>キンム</t>
    </rPh>
    <rPh sb="8" eb="10">
      <t>ケイタイ</t>
    </rPh>
    <rPh sb="13" eb="16">
      <t>イタクリョウ</t>
    </rPh>
    <rPh sb="16" eb="19">
      <t>ジョウゲンガク</t>
    </rPh>
    <rPh sb="24" eb="25">
      <t>ヒク</t>
    </rPh>
    <rPh sb="26" eb="27">
      <t>ガク</t>
    </rPh>
    <phoneticPr fontId="2"/>
  </si>
  <si>
    <t>上記★に占める賃金計の額の割合</t>
    <phoneticPr fontId="2"/>
  </si>
  <si>
    <t>※事業費の50%以上を賃金が占める必要があります。50％未満の場合は賃金が50%になるよう請求額で調整を行います。</t>
    <rPh sb="1" eb="4">
      <t>ジギョウヒ</t>
    </rPh>
    <rPh sb="45" eb="47">
      <t>セイキュウ</t>
    </rPh>
    <rPh sb="47" eb="48">
      <t>ガク</t>
    </rPh>
    <phoneticPr fontId="2"/>
  </si>
  <si>
    <t>※請求額は、下記「請求額算出の条件」が満たされる金額が反映されます。</t>
    <rPh sb="1" eb="3">
      <t>セイキュウ</t>
    </rPh>
    <rPh sb="3" eb="4">
      <t>ガク</t>
    </rPh>
    <rPh sb="6" eb="8">
      <t>カキ</t>
    </rPh>
    <rPh sb="19" eb="20">
      <t>ミ</t>
    </rPh>
    <rPh sb="24" eb="26">
      <t>キンガク</t>
    </rPh>
    <rPh sb="27" eb="29">
      <t>ハンエイ</t>
    </rPh>
    <phoneticPr fontId="2"/>
  </si>
  <si>
    <t>上記に占める賃金計の額の割合</t>
    <phoneticPr fontId="2"/>
  </si>
  <si>
    <t>※事業費の50%以上を賃金が占める必要があります。50％未満の場合は賃金が50%になるよう調整を行います。</t>
    <rPh sb="1" eb="4">
      <t>ジギョウヒ</t>
    </rPh>
    <phoneticPr fontId="2"/>
  </si>
  <si>
    <t>※課税事業者のみ金額が反映されます。</t>
    <rPh sb="1" eb="3">
      <t>カゼイ</t>
    </rPh>
    <rPh sb="3" eb="6">
      <t>ジギョウシャ</t>
    </rPh>
    <rPh sb="8" eb="10">
      <t>キンガク</t>
    </rPh>
    <rPh sb="11" eb="13">
      <t>ハンエイ</t>
    </rPh>
    <phoneticPr fontId="2"/>
  </si>
  <si>
    <t>請求額算出の条件</t>
    <rPh sb="0" eb="2">
      <t>セイキュウ</t>
    </rPh>
    <rPh sb="2" eb="3">
      <t>ガク</t>
    </rPh>
    <rPh sb="3" eb="5">
      <t>サンシュツ</t>
    </rPh>
    <rPh sb="6" eb="8">
      <t>ジョウケン</t>
    </rPh>
    <phoneticPr fontId="2"/>
  </si>
  <si>
    <t>実績報告時の委託料シミュレーション</t>
    <rPh sb="0" eb="2">
      <t>ジッセキ</t>
    </rPh>
    <rPh sb="2" eb="4">
      <t>ホウコク</t>
    </rPh>
    <rPh sb="4" eb="5">
      <t>ジ</t>
    </rPh>
    <rPh sb="6" eb="9">
      <t>イタクリョウ</t>
    </rPh>
    <phoneticPr fontId="2"/>
  </si>
  <si>
    <t>対象者雇用確定内容</t>
    <rPh sb="0" eb="3">
      <t>タイショウシャ</t>
    </rPh>
    <rPh sb="3" eb="5">
      <t>コヨウ</t>
    </rPh>
    <rPh sb="5" eb="7">
      <t>カクテイ</t>
    </rPh>
    <rPh sb="7" eb="9">
      <t>ナイヨウ</t>
    </rPh>
    <phoneticPr fontId="2"/>
  </si>
  <si>
    <t>雇用契約内容
の確認</t>
    <rPh sb="0" eb="2">
      <t>コヨウ</t>
    </rPh>
    <rPh sb="2" eb="4">
      <t>ケイヤク</t>
    </rPh>
    <rPh sb="4" eb="6">
      <t>ナイヨウ</t>
    </rPh>
    <rPh sb="8" eb="10">
      <t>カクニン</t>
    </rPh>
    <phoneticPr fontId="2"/>
  </si>
  <si>
    <t>　①法人名</t>
    <rPh sb="2" eb="4">
      <t>ホウジン</t>
    </rPh>
    <rPh sb="4" eb="5">
      <t>メイ</t>
    </rPh>
    <phoneticPr fontId="2"/>
  </si>
  <si>
    <t>　③対象者氏名</t>
    <rPh sb="2" eb="5">
      <t>タイショウシャ</t>
    </rPh>
    <rPh sb="5" eb="7">
      <t>シメイ</t>
    </rPh>
    <phoneticPr fontId="2"/>
  </si>
  <si>
    <t>　④雇用期間</t>
    <rPh sb="2" eb="4">
      <t>コヨウ</t>
    </rPh>
    <rPh sb="4" eb="6">
      <t>キカン</t>
    </rPh>
    <phoneticPr fontId="2"/>
  </si>
  <si>
    <t>　⑤勤務形態</t>
    <rPh sb="2" eb="6">
      <t>キンムケイタイ</t>
    </rPh>
    <phoneticPr fontId="2"/>
  </si>
  <si>
    <t>　⑥雇用期間中に
　　 受講する研修</t>
    <rPh sb="2" eb="4">
      <t>コヨウ</t>
    </rPh>
    <rPh sb="4" eb="7">
      <t>キカンチュウ</t>
    </rPh>
    <rPh sb="12" eb="14">
      <t>ジュコウ</t>
    </rPh>
    <rPh sb="16" eb="18">
      <t>ケンシュウ</t>
    </rPh>
    <phoneticPr fontId="2"/>
  </si>
  <si>
    <t>業務に関する説明</t>
    <rPh sb="0" eb="2">
      <t>ギョウム</t>
    </rPh>
    <rPh sb="3" eb="4">
      <t>カン</t>
    </rPh>
    <rPh sb="6" eb="8">
      <t>セツメイ</t>
    </rPh>
    <phoneticPr fontId="8"/>
  </si>
  <si>
    <t>（自署）　　　　　　　　　　　　　　　　　　　　　　　　　　　　　　　　　　　　　　　　　</t>
    <rPh sb="1" eb="3">
      <t>ジショ</t>
    </rPh>
    <phoneticPr fontId="8"/>
  </si>
  <si>
    <t>採用経路「その他」の内容</t>
    <rPh sb="0" eb="4">
      <t>サイヨウケイロ</t>
    </rPh>
    <rPh sb="7" eb="8">
      <t>タ</t>
    </rPh>
    <rPh sb="10" eb="12">
      <t>ナイヨウ</t>
    </rPh>
    <phoneticPr fontId="2"/>
  </si>
  <si>
    <t>委託料上限額（A)</t>
    <rPh sb="0" eb="6">
      <t>イタクリョウジョウゲンガク</t>
    </rPh>
    <phoneticPr fontId="2"/>
  </si>
  <si>
    <t>事業経費計(B)</t>
    <rPh sb="0" eb="2">
      <t>ジギョウ</t>
    </rPh>
    <rPh sb="2" eb="4">
      <t>ケイヒ</t>
    </rPh>
    <rPh sb="4" eb="5">
      <t>ケイ</t>
    </rPh>
    <phoneticPr fontId="2"/>
  </si>
  <si>
    <t>勤務形態による委託料上限額</t>
    <phoneticPr fontId="2"/>
  </si>
  <si>
    <t>１）上記の雇用形態による「委託料上限額（A）」と「事業経費計（B)」とのいずれか低い額が反映されます。
２）さらに、請求上限額（税抜）に占める賃金割合が50%以上となるように調整されます。</t>
    <rPh sb="40" eb="41">
      <t>ヒク</t>
    </rPh>
    <rPh sb="42" eb="43">
      <t>ガク</t>
    </rPh>
    <rPh sb="58" eb="60">
      <t>セイキュウ</t>
    </rPh>
    <rPh sb="60" eb="63">
      <t>ジョウゲンガク</t>
    </rPh>
    <rPh sb="64" eb="66">
      <t>ゼイヌキ</t>
    </rPh>
    <rPh sb="68" eb="69">
      <t>シ</t>
    </rPh>
    <rPh sb="71" eb="73">
      <t>チンギン</t>
    </rPh>
    <rPh sb="73" eb="75">
      <t>ワリアイ</t>
    </rPh>
    <rPh sb="79" eb="81">
      <t>イジョウ</t>
    </rPh>
    <rPh sb="87" eb="89">
      <t>チョウセイ</t>
    </rPh>
    <phoneticPr fontId="2"/>
  </si>
  <si>
    <t>※課税事業者のみ金額が反映されます。</t>
    <phoneticPr fontId="2"/>
  </si>
  <si>
    <t>請求予定額（税抜）</t>
    <rPh sb="0" eb="2">
      <t>セイキュウ</t>
    </rPh>
    <rPh sb="2" eb="4">
      <t>ヨテイ</t>
    </rPh>
    <rPh sb="4" eb="5">
      <t>ガク</t>
    </rPh>
    <rPh sb="6" eb="8">
      <t>ゼイヌキ</t>
    </rPh>
    <phoneticPr fontId="2"/>
  </si>
  <si>
    <t>※請求予定額は、下記「請求額算出の条件」が満たされる金額が反映されます。</t>
    <rPh sb="3" eb="5">
      <t>ヨテイ</t>
    </rPh>
    <phoneticPr fontId="2"/>
  </si>
  <si>
    <t>請求額算出の条件</t>
    <rPh sb="0" eb="5">
      <t>セイキュウガクサンシュツ</t>
    </rPh>
    <rPh sb="6" eb="8">
      <t>ジョウケン</t>
    </rPh>
    <phoneticPr fontId="2"/>
  </si>
  <si>
    <r>
      <t>　事業者（法人）から、</t>
    </r>
    <r>
      <rPr>
        <u/>
        <sz val="11"/>
        <rFont val="ＭＳ Ｐゴシック"/>
        <family val="3"/>
        <charset val="128"/>
      </rPr>
      <t>上記雇用期間の終了後も、双方合意があれば継続雇用が可能であること</t>
    </r>
    <r>
      <rPr>
        <sz val="11"/>
        <rFont val="ＭＳ Ｐゴシック"/>
        <family val="3"/>
        <charset val="128"/>
      </rPr>
      <t>について説明を受け、現時点で</t>
    </r>
    <r>
      <rPr>
        <u/>
        <sz val="11"/>
        <rFont val="ＭＳ Ｐゴシック"/>
        <family val="3"/>
        <charset val="128"/>
      </rPr>
      <t>上記雇用期間（④）の終了後も継続勤務する意思があります</t>
    </r>
    <r>
      <rPr>
        <sz val="11"/>
        <rFont val="ＭＳ Ｐゴシック"/>
        <family val="3"/>
        <charset val="128"/>
      </rPr>
      <t>か</t>
    </r>
    <rPh sb="1" eb="4">
      <t>ジギョウシャ</t>
    </rPh>
    <rPh sb="5" eb="7">
      <t>ホウジン</t>
    </rPh>
    <rPh sb="11" eb="13">
      <t>ジョウキ</t>
    </rPh>
    <rPh sb="13" eb="15">
      <t>コヨウ</t>
    </rPh>
    <rPh sb="15" eb="17">
      <t>キカン</t>
    </rPh>
    <rPh sb="18" eb="21">
      <t>シュウリョウゴ</t>
    </rPh>
    <rPh sb="23" eb="25">
      <t>ソウホウ</t>
    </rPh>
    <rPh sb="25" eb="27">
      <t>ゴウイ</t>
    </rPh>
    <rPh sb="31" eb="33">
      <t>ケイゾク</t>
    </rPh>
    <rPh sb="33" eb="35">
      <t>コヨウ</t>
    </rPh>
    <rPh sb="36" eb="38">
      <t>カノウ</t>
    </rPh>
    <rPh sb="47" eb="49">
      <t>セツメイ</t>
    </rPh>
    <rPh sb="50" eb="51">
      <t>ウ</t>
    </rPh>
    <rPh sb="53" eb="56">
      <t>ゲンジテン</t>
    </rPh>
    <rPh sb="57" eb="59">
      <t>ジョウキ</t>
    </rPh>
    <rPh sb="59" eb="61">
      <t>コヨウ</t>
    </rPh>
    <rPh sb="61" eb="63">
      <t>キカン</t>
    </rPh>
    <rPh sb="67" eb="70">
      <t>シュウリョウゴ</t>
    </rPh>
    <rPh sb="71" eb="73">
      <t>ケイゾク</t>
    </rPh>
    <rPh sb="73" eb="75">
      <t>キンム</t>
    </rPh>
    <rPh sb="77" eb="79">
      <t>イシ</t>
    </rPh>
    <phoneticPr fontId="8"/>
  </si>
  <si>
    <t>雇用開始日設定</t>
    <rPh sb="0" eb="7">
      <t>コヨウカイシビセッテイ</t>
    </rPh>
    <phoneticPr fontId="2"/>
  </si>
  <si>
    <t>雇用終了日設定</t>
    <rPh sb="0" eb="2">
      <t>コヨウ</t>
    </rPh>
    <rPh sb="2" eb="4">
      <t>シュウリョウ</t>
    </rPh>
    <rPh sb="4" eb="5">
      <t>ビ</t>
    </rPh>
    <rPh sb="5" eb="7">
      <t>セッテイ</t>
    </rPh>
    <phoneticPr fontId="2"/>
  </si>
  <si>
    <t xml:space="preserve">
=DATEDIF(D11,H11,"YM")&amp;"ヶ月"&amp;DATEDIF(D11,H11,"MD")&amp;"日"
=DATEDIF(D11,H11,"M")</t>
    <phoneticPr fontId="2"/>
  </si>
  <si>
    <t>６か月超となる日</t>
    <rPh sb="2" eb="4">
      <t>ゲツチョウ</t>
    </rPh>
    <rPh sb="7" eb="8">
      <t>ヒ</t>
    </rPh>
    <phoneticPr fontId="2"/>
  </si>
  <si>
    <t>課税事業者・免税事業者いずれかを選択</t>
    <rPh sb="0" eb="5">
      <t>カゼイジギョウシャ</t>
    </rPh>
    <rPh sb="6" eb="11">
      <t>メンゼイジギョウシャ</t>
    </rPh>
    <rPh sb="16" eb="18">
      <t>センタク</t>
    </rPh>
    <phoneticPr fontId="2"/>
  </si>
  <si>
    <t>１）雇用確定届で確定した委託料上限額の範囲内（「委託料上限額」よりも実績額の方が低い場合は実績額）
２）さらに、請求額（税抜）に占める賃金割合が50%以上となるように調整されます。</t>
    <rPh sb="2" eb="4">
      <t>コヨウ</t>
    </rPh>
    <rPh sb="4" eb="6">
      <t>カクテイ</t>
    </rPh>
    <rPh sb="6" eb="7">
      <t>トドケ</t>
    </rPh>
    <rPh sb="8" eb="10">
      <t>カクテイ</t>
    </rPh>
    <rPh sb="12" eb="15">
      <t>イタクリョウ</t>
    </rPh>
    <rPh sb="15" eb="18">
      <t>ジョウゲンガク</t>
    </rPh>
    <rPh sb="19" eb="22">
      <t>ハンイナイ</t>
    </rPh>
    <rPh sb="24" eb="27">
      <t>イタクリョウ</t>
    </rPh>
    <rPh sb="27" eb="30">
      <t>ジョウゲンガク</t>
    </rPh>
    <rPh sb="34" eb="36">
      <t>ジッセキ</t>
    </rPh>
    <rPh sb="36" eb="37">
      <t>ガク</t>
    </rPh>
    <rPh sb="38" eb="39">
      <t>ホウ</t>
    </rPh>
    <rPh sb="40" eb="41">
      <t>ヒク</t>
    </rPh>
    <rPh sb="42" eb="44">
      <t>バアイ</t>
    </rPh>
    <rPh sb="45" eb="47">
      <t>ジッセキ</t>
    </rPh>
    <rPh sb="47" eb="48">
      <t>ガク</t>
    </rPh>
    <rPh sb="56" eb="58">
      <t>セイキュウ</t>
    </rPh>
    <rPh sb="60" eb="62">
      <t>ゼイヌ</t>
    </rPh>
    <phoneticPr fontId="2"/>
  </si>
  <si>
    <r>
      <t>※以下、対象者本人が確認し、</t>
    </r>
    <r>
      <rPr>
        <b/>
        <u/>
        <sz val="10"/>
        <color rgb="FFFF0000"/>
        <rFont val="ＭＳ Ｐゴシック"/>
        <family val="3"/>
        <charset val="128"/>
        <scheme val="minor"/>
      </rPr>
      <t>自筆にて</t>
    </r>
    <r>
      <rPr>
        <sz val="10"/>
        <rFont val="ＭＳ Ｐゴシック"/>
        <family val="3"/>
        <charset val="128"/>
        <scheme val="minor"/>
      </rPr>
      <t>チェックマーク</t>
    </r>
    <r>
      <rPr>
        <sz val="10"/>
        <color rgb="FFFF0000"/>
        <rFont val="ＭＳ Ｐゴシック"/>
        <family val="3"/>
        <charset val="128"/>
        <scheme val="minor"/>
      </rPr>
      <t>✓</t>
    </r>
    <r>
      <rPr>
        <sz val="10"/>
        <rFont val="ＭＳ Ｐゴシック"/>
        <family val="3"/>
        <charset val="128"/>
        <scheme val="minor"/>
      </rPr>
      <t>を記入すること。</t>
    </r>
    <rPh sb="1" eb="3">
      <t>イカ</t>
    </rPh>
    <rPh sb="4" eb="7">
      <t>タイショウシャ</t>
    </rPh>
    <rPh sb="7" eb="9">
      <t>ホンニン</t>
    </rPh>
    <rPh sb="14" eb="16">
      <t>ジヒツ</t>
    </rPh>
    <rPh sb="27" eb="29">
      <t>キニュウ</t>
    </rPh>
    <phoneticPr fontId="8"/>
  </si>
  <si>
    <r>
      <t>　あなたは、これまでに一度も上記①の</t>
    </r>
    <r>
      <rPr>
        <sz val="11"/>
        <rFont val="ＭＳ Ｐゴシック"/>
        <family val="3"/>
        <charset val="128"/>
      </rPr>
      <t>法人で勤務したことはないですか
（パート・アルバイト・派遣を含めて勤務したことがない）</t>
    </r>
    <rPh sb="11" eb="13">
      <t>イチド</t>
    </rPh>
    <rPh sb="14" eb="16">
      <t>ジョウキ</t>
    </rPh>
    <rPh sb="18" eb="20">
      <t>ホウジン</t>
    </rPh>
    <rPh sb="21" eb="23">
      <t>キンム</t>
    </rPh>
    <rPh sb="45" eb="47">
      <t>ハケン</t>
    </rPh>
    <rPh sb="48" eb="49">
      <t>フク</t>
    </rPh>
    <rPh sb="51" eb="53">
      <t>キンム</t>
    </rPh>
    <phoneticPr fontId="8"/>
  </si>
  <si>
    <t>週３０時間以上４０時間以下（委託料上限額１，９８０，０００円）</t>
    <rPh sb="0" eb="1">
      <t>シュウ</t>
    </rPh>
    <rPh sb="3" eb="7">
      <t>ジカンイジョウ</t>
    </rPh>
    <rPh sb="9" eb="11">
      <t>ジカン</t>
    </rPh>
    <rPh sb="11" eb="13">
      <t>イカ</t>
    </rPh>
    <rPh sb="14" eb="20">
      <t>イタクリョウジョウゲンガク</t>
    </rPh>
    <rPh sb="29" eb="30">
      <t>エン</t>
    </rPh>
    <phoneticPr fontId="2"/>
  </si>
  <si>
    <t>週２０時間以上３０時間未満（委託料上限額１，２００，０００円）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</si>
  <si>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令和　　年　　月　　日</t>
    <rPh sb="0" eb="2">
      <t>レイワ</t>
    </rPh>
    <rPh sb="4" eb="5">
      <t>ネン</t>
    </rPh>
    <rPh sb="7" eb="8">
      <t>ガツ</t>
    </rPh>
    <rPh sb="10" eb="11">
      <t>ニチ</t>
    </rPh>
    <phoneticPr fontId="2"/>
  </si>
  <si>
    <t>ＴＥＬ　　</t>
    <phoneticPr fontId="2"/>
  </si>
  <si>
    <t>―</t>
    <phoneticPr fontId="2"/>
  </si>
  <si>
    <t>～</t>
    <phoneticPr fontId="2"/>
  </si>
  <si>
    <t>＝</t>
    <phoneticPr fontId="2"/>
  </si>
  <si>
    <t>～</t>
    <phoneticPr fontId="2"/>
  </si>
  <si>
    <t>＝</t>
    <phoneticPr fontId="2"/>
  </si>
  <si>
    <t>★</t>
    <phoneticPr fontId="2"/>
  </si>
  <si>
    <t>上記★に占める賃金計の額の割合</t>
    <phoneticPr fontId="2"/>
  </si>
  <si>
    <t>上記に占める賃金計の額の割合</t>
    <phoneticPr fontId="2"/>
  </si>
  <si>
    <t>※この金額を実績報告様式２　請求書の「※請求対象者一覧」の請求額に入力してください。</t>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</si>
  <si>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</si>
  <si>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</si>
  <si>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要入力箇所</t>
    <rPh sb="0" eb="1">
      <t>ヨウ</t>
    </rPh>
    <rPh sb="1" eb="3">
      <t>ニュウリョク</t>
    </rPh>
    <rPh sb="3" eb="5">
      <t>カショ</t>
    </rPh>
    <phoneticPr fontId="2"/>
  </si>
  <si>
    <t>セルの説明</t>
    <rPh sb="3" eb="5">
      <t>セツメイ</t>
    </rPh>
    <phoneticPr fontId="2"/>
  </si>
  <si>
    <r>
      <t>勤務形態</t>
    </r>
    <r>
      <rPr>
        <sz val="11"/>
        <color rgb="FFFF0000"/>
        <rFont val="ＭＳ Ｐゴシック"/>
        <family val="3"/>
        <charset val="128"/>
        <scheme val="minor"/>
      </rPr>
      <t xml:space="preserve">
</t>
    </r>
    <r>
      <rPr>
        <b/>
        <sz val="10"/>
        <color rgb="FFFF0000"/>
        <rFont val="ＭＳ Ｐゴシック"/>
        <family val="3"/>
        <charset val="128"/>
        <scheme val="minor"/>
      </rPr>
      <t>※いずれか選択</t>
    </r>
    <rPh sb="0" eb="4">
      <t>キンムケイタイ</t>
    </rPh>
    <rPh sb="10" eb="12">
      <t>センタク</t>
    </rPh>
    <phoneticPr fontId="2"/>
  </si>
  <si>
    <r>
      <t xml:space="preserve">法定福利費
</t>
    </r>
    <r>
      <rPr>
        <b/>
        <sz val="9"/>
        <color rgb="FFFF0000"/>
        <rFont val="ＭＳ Ｐゴシック"/>
        <family val="3"/>
        <charset val="128"/>
      </rPr>
      <t>※社会保険加入の場合◯</t>
    </r>
    <rPh sb="0" eb="2">
      <t>ホウテイ</t>
    </rPh>
    <rPh sb="2" eb="4">
      <t>フクリ</t>
    </rPh>
    <rPh sb="4" eb="5">
      <t>ヒ</t>
    </rPh>
    <rPh sb="7" eb="11">
      <t>シャカイホケン</t>
    </rPh>
    <rPh sb="11" eb="13">
      <t>カニュウ</t>
    </rPh>
    <rPh sb="14" eb="16">
      <t>バアイ</t>
    </rPh>
    <phoneticPr fontId="2"/>
  </si>
  <si>
    <r>
      <t xml:space="preserve">雇用期間内に資格取得ができなかった理由
※資格取得（×）の場合のみ
</t>
    </r>
    <r>
      <rPr>
        <sz val="10"/>
        <color rgb="FFFF0000"/>
        <rFont val="ＭＳ Ｐゴシック"/>
        <family val="3"/>
        <charset val="128"/>
      </rPr>
      <t>➞</t>
    </r>
    <r>
      <rPr>
        <b/>
        <u/>
        <sz val="11"/>
        <color rgb="FFFF0000"/>
        <rFont val="ＭＳ Ｐゴシック"/>
        <family val="3"/>
        <charset val="128"/>
      </rPr>
      <t>原則、委託料支払い対象外です。</t>
    </r>
    <rPh sb="0" eb="5">
      <t>コヨウキカンナイ</t>
    </rPh>
    <rPh sb="6" eb="10">
      <t>シカクシュトク</t>
    </rPh>
    <rPh sb="17" eb="19">
      <t>リユウ</t>
    </rPh>
    <rPh sb="21" eb="25">
      <t>シカクシュトク</t>
    </rPh>
    <rPh sb="29" eb="31">
      <t>バアイ</t>
    </rPh>
    <rPh sb="35" eb="37">
      <t>ゲンソク</t>
    </rPh>
    <rPh sb="38" eb="40">
      <t>イタク</t>
    </rPh>
    <rPh sb="40" eb="41">
      <t>リョウ</t>
    </rPh>
    <rPh sb="41" eb="43">
      <t>シハラ</t>
    </rPh>
    <rPh sb="44" eb="47">
      <t>タイショウガイ</t>
    </rPh>
    <phoneticPr fontId="2"/>
  </si>
  <si>
    <t>週３０時間以上４０時間以下</t>
    <rPh sb="0" eb="1">
      <t>シュウ</t>
    </rPh>
    <rPh sb="3" eb="7">
      <t>ジカンイジョウ</t>
    </rPh>
    <rPh sb="9" eb="11">
      <t>ジカン</t>
    </rPh>
    <rPh sb="11" eb="13">
      <t>イカ</t>
    </rPh>
    <phoneticPr fontId="2"/>
  </si>
  <si>
    <t>週２０時間以上３０時間未満</t>
    <rPh sb="0" eb="1">
      <t>シュウ</t>
    </rPh>
    <rPh sb="3" eb="7">
      <t>ジカンイジョウ</t>
    </rPh>
    <rPh sb="9" eb="11">
      <t>ジカン</t>
    </rPh>
    <rPh sb="11" eb="13">
      <t>ミマン</t>
    </rPh>
    <phoneticPr fontId="2"/>
  </si>
  <si>
    <t>選択してください</t>
    <rPh sb="0" eb="2">
      <t>センタク</t>
    </rPh>
    <phoneticPr fontId="2"/>
  </si>
  <si>
    <t>介護職員初任者研修（無資格者）</t>
    <rPh sb="0" eb="9">
      <t>カイゴショクインショニンシャケンシュウ</t>
    </rPh>
    <rPh sb="10" eb="14">
      <t>ムシカクシャ</t>
    </rPh>
    <phoneticPr fontId="2"/>
  </si>
  <si>
    <t>実務者研修（初任者研修等修了者）</t>
    <rPh sb="0" eb="3">
      <t>ジツムシャ</t>
    </rPh>
    <rPh sb="3" eb="5">
      <t>ケンシュウ</t>
    </rPh>
    <rPh sb="6" eb="11">
      <t>ショニンシャケンシュウ</t>
    </rPh>
    <rPh sb="11" eb="12">
      <t>ナド</t>
    </rPh>
    <rPh sb="12" eb="15">
      <t>シュウリョウシャ</t>
    </rPh>
    <phoneticPr fontId="2"/>
  </si>
  <si>
    <r>
      <rPr>
        <sz val="12"/>
        <rFont val="ＭＳ Ｐゴシック"/>
        <family val="3"/>
        <charset val="128"/>
      </rPr>
      <t>課税事業者・免税事業者</t>
    </r>
    <r>
      <rPr>
        <b/>
        <u/>
        <sz val="12"/>
        <rFont val="ＭＳ Ｐゴシック"/>
        <family val="3"/>
        <charset val="128"/>
      </rPr>
      <t>いずれかを</t>
    </r>
    <r>
      <rPr>
        <sz val="12"/>
        <rFont val="ＭＳ Ｐゴシック"/>
        <family val="3"/>
        <charset val="128"/>
      </rPr>
      <t>選択</t>
    </r>
    <rPh sb="0" eb="2">
      <t>カゼイ</t>
    </rPh>
    <rPh sb="2" eb="5">
      <t>ジギョウシャ</t>
    </rPh>
    <rPh sb="6" eb="8">
      <t>メンゼイ</t>
    </rPh>
    <rPh sb="8" eb="11">
      <t>ジギョウシャ</t>
    </rPh>
    <rPh sb="16" eb="18">
      <t>センタク</t>
    </rPh>
    <phoneticPr fontId="2"/>
  </si>
  <si>
    <t>雇用月</t>
    <rPh sb="0" eb="3">
      <t>コヨウツキ</t>
    </rPh>
    <phoneticPr fontId="2"/>
  </si>
  <si>
    <t>雇用終了月</t>
    <rPh sb="0" eb="5">
      <t>コヨウシュ</t>
    </rPh>
    <phoneticPr fontId="2"/>
  </si>
  <si>
    <t>女性</t>
    <rPh sb="0" eb="2">
      <t>ジョセイ</t>
    </rPh>
    <phoneticPr fontId="2"/>
  </si>
  <si>
    <t>男性</t>
    <rPh sb="0" eb="2">
      <t>ダンセイ</t>
    </rPh>
    <phoneticPr fontId="2"/>
  </si>
  <si>
    <t>無回答</t>
    <rPh sb="0" eb="3">
      <t>ムカイトウ</t>
    </rPh>
    <phoneticPr fontId="2"/>
  </si>
  <si>
    <t>採用経路</t>
    <rPh sb="0" eb="4">
      <t>サイヨウケイロ</t>
    </rPh>
    <phoneticPr fontId="2"/>
  </si>
  <si>
    <t>ハローワーク</t>
    <phoneticPr fontId="2"/>
  </si>
  <si>
    <t>有料求人広告</t>
  </si>
  <si>
    <t>就職イベント</t>
  </si>
  <si>
    <t>紹介（知人・職員等）</t>
  </si>
  <si>
    <t>人材紹介会社</t>
  </si>
  <si>
    <t>法人ホームページ</t>
  </si>
  <si>
    <t>その他</t>
    <rPh sb="2" eb="3">
      <t>タ</t>
    </rPh>
    <phoneticPr fontId="2"/>
  </si>
  <si>
    <t>人材センター</t>
    <phoneticPr fontId="2"/>
  </si>
  <si>
    <t>加入×</t>
    <rPh sb="0" eb="2">
      <t>カニュウ</t>
    </rPh>
    <phoneticPr fontId="2"/>
  </si>
  <si>
    <t>研修</t>
    <rPh sb="0" eb="2">
      <t>ケンシュウ</t>
    </rPh>
    <phoneticPr fontId="2"/>
  </si>
  <si>
    <t>法定福利</t>
    <rPh sb="0" eb="4">
      <t>ホウテイフクリ</t>
    </rPh>
    <phoneticPr fontId="2"/>
  </si>
  <si>
    <t>○</t>
    <phoneticPr fontId="2"/>
  </si>
  <si>
    <t>年齢</t>
    <rPh sb="0" eb="2">
      <t>ネンレイ</t>
    </rPh>
    <phoneticPr fontId="2"/>
  </si>
  <si>
    <r>
      <t xml:space="preserve">②研修受講費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</si>
  <si>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広告領収番号</t>
    <rPh sb="0" eb="2">
      <t>コウコク</t>
    </rPh>
    <rPh sb="2" eb="4">
      <t>リョウシュウ</t>
    </rPh>
    <rPh sb="4" eb="6">
      <t>バンゴウ</t>
    </rPh>
    <phoneticPr fontId="2"/>
  </si>
  <si>
    <t>選択</t>
    <rPh sb="0" eb="2">
      <t>センタク</t>
    </rPh>
    <phoneticPr fontId="2"/>
  </si>
  <si>
    <t>請求額（合計）</t>
    <rPh sb="0" eb="2">
      <t>セイキュウ</t>
    </rPh>
    <rPh sb="2" eb="3">
      <t>ガク</t>
    </rPh>
    <rPh sb="4" eb="6">
      <t>ゴウケイ</t>
    </rPh>
    <phoneticPr fontId="2"/>
  </si>
  <si>
    <t>経験者ではない</t>
    <rPh sb="0" eb="3">
      <t>ケイケンシャ</t>
    </rPh>
    <phoneticPr fontId="2"/>
  </si>
  <si>
    <t>×</t>
    <phoneticPr fontId="2"/>
  </si>
  <si>
    <r>
      <t>法定福利費</t>
    </r>
    <r>
      <rPr>
        <sz val="8"/>
        <color rgb="FFFF0000"/>
        <rFont val="ＭＳ Ｐゴシック"/>
        <family val="3"/>
        <charset val="128"/>
      </rPr>
      <t xml:space="preserve">
</t>
    </r>
    <r>
      <rPr>
        <b/>
        <sz val="8"/>
        <color rgb="FFC00000"/>
        <rFont val="ＭＳ Ｐゴシック"/>
        <family val="3"/>
        <charset val="128"/>
      </rPr>
      <t>※社会保険加入の場合◯</t>
    </r>
    <rPh sb="0" eb="2">
      <t>ホウテイ</t>
    </rPh>
    <rPh sb="2" eb="4">
      <t>フクリ</t>
    </rPh>
    <rPh sb="4" eb="5">
      <t>ヒ</t>
    </rPh>
    <phoneticPr fontId="2"/>
  </si>
  <si>
    <r>
      <t>勤務形態</t>
    </r>
    <r>
      <rPr>
        <sz val="11"/>
        <color rgb="FFFF0000"/>
        <rFont val="ＭＳ Ｐゴシック"/>
        <family val="3"/>
        <charset val="128"/>
        <scheme val="minor"/>
      </rPr>
      <t xml:space="preserve">
</t>
    </r>
    <r>
      <rPr>
        <b/>
        <sz val="11"/>
        <color rgb="FFC00000"/>
        <rFont val="ＭＳ Ｐゴシック"/>
        <family val="3"/>
        <charset val="128"/>
        <scheme val="minor"/>
      </rPr>
      <t>※いずれか選択</t>
    </r>
    <rPh sb="0" eb="4">
      <t>キンムケイタイ</t>
    </rPh>
    <rPh sb="10" eb="12">
      <t>センタク</t>
    </rPh>
    <phoneticPr fontId="2"/>
  </si>
  <si>
    <t>雇用時の
時給(相当)</t>
    <rPh sb="0" eb="2">
      <t>コヨウ</t>
    </rPh>
    <rPh sb="2" eb="3">
      <t>ジ</t>
    </rPh>
    <rPh sb="5" eb="7">
      <t>ジキュウ</t>
    </rPh>
    <rPh sb="8" eb="10">
      <t>ソウトウ</t>
    </rPh>
    <phoneticPr fontId="2"/>
  </si>
  <si>
    <t>賃金計算に
使用する額</t>
    <rPh sb="0" eb="2">
      <t>チンギン</t>
    </rPh>
    <rPh sb="2" eb="4">
      <t>ケイサン</t>
    </rPh>
    <rPh sb="6" eb="8">
      <t>シヨウ</t>
    </rPh>
    <rPh sb="10" eb="11">
      <t>ガク</t>
    </rPh>
    <phoneticPr fontId="2"/>
  </si>
  <si>
    <t>※小数点以下
切り捨て</t>
    <rPh sb="1" eb="4">
      <t>ショウスウテン</t>
    </rPh>
    <rPh sb="4" eb="6">
      <t>イカ</t>
    </rPh>
    <rPh sb="7" eb="8">
      <t>キ</t>
    </rPh>
    <rPh sb="9" eb="10">
      <t>ス</t>
    </rPh>
    <phoneticPr fontId="2"/>
  </si>
  <si>
    <r>
      <rPr>
        <b/>
        <sz val="10"/>
        <rFont val="ＭＳ Ｐゴシック"/>
        <family val="3"/>
        <charset val="128"/>
      </rPr>
      <t>〔A：時給の場合〕</t>
    </r>
    <r>
      <rPr>
        <sz val="10"/>
        <rFont val="ＭＳ Ｐゴシック"/>
        <family val="3"/>
        <charset val="128"/>
      </rPr>
      <t xml:space="preserve">
時間単価を直接入力　　
</t>
    </r>
    <r>
      <rPr>
        <b/>
        <sz val="10"/>
        <rFont val="ＭＳ Ｐゴシック"/>
        <family val="3"/>
        <charset val="128"/>
      </rPr>
      <t>〔B：月給の場合〕</t>
    </r>
    <r>
      <rPr>
        <sz val="10"/>
        <rFont val="ＭＳ Ｐゴシック"/>
        <family val="3"/>
        <charset val="128"/>
      </rPr>
      <t xml:space="preserve">
「諸手当を含む月給」÷「所定労働時間の月平均」で算出し、入力</t>
    </r>
    <rPh sb="6" eb="8">
      <t>バアイ</t>
    </rPh>
    <rPh sb="12" eb="14">
      <t>タンカ</t>
    </rPh>
    <rPh sb="15" eb="17">
      <t>チョクセツ</t>
    </rPh>
    <rPh sb="17" eb="19">
      <t>ニュウリョク</t>
    </rPh>
    <rPh sb="45" eb="47">
      <t>ショテイ</t>
    </rPh>
    <rPh sb="52" eb="53">
      <t>ツキ</t>
    </rPh>
    <rPh sb="53" eb="55">
      <t>ヘイキン</t>
    </rPh>
    <rPh sb="57" eb="59">
      <t>サンシュツ</t>
    </rPh>
    <rPh sb="61" eb="63">
      <t>ニュウリョク</t>
    </rPh>
    <phoneticPr fontId="2"/>
  </si>
  <si>
    <t>雇用時報告様式　２</t>
    <rPh sb="0" eb="3">
      <t>コヨウジ</t>
    </rPh>
    <rPh sb="3" eb="5">
      <t>ホウコク</t>
    </rPh>
    <rPh sb="5" eb="7">
      <t>ヨウシキ</t>
    </rPh>
    <phoneticPr fontId="2"/>
  </si>
  <si>
    <t>雇用時報告様式３</t>
    <rPh sb="0" eb="3">
      <t>コヨウジ</t>
    </rPh>
    <rPh sb="3" eb="5">
      <t>ホウコク</t>
    </rPh>
    <rPh sb="5" eb="7">
      <t>ヨウシキ</t>
    </rPh>
    <phoneticPr fontId="8"/>
  </si>
  <si>
    <t>週１０時間以上２０時間未満（委託料上限額１，２００，０００円）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</si>
  <si>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受講希望なし（初任者研修等修了者）</t>
    <rPh sb="0" eb="2">
      <t>ジュコウ</t>
    </rPh>
    <rPh sb="2" eb="4">
      <t>キボウ</t>
    </rPh>
    <rPh sb="7" eb="13">
      <t>ショニンシャケンシュウトウ</t>
    </rPh>
    <rPh sb="13" eb="16">
      <t>シュウリョウシャ</t>
    </rPh>
    <phoneticPr fontId="2"/>
  </si>
  <si>
    <r>
      <t>経験者に該当する　</t>
    </r>
    <r>
      <rPr>
        <sz val="11"/>
        <color rgb="FFFF0000"/>
        <rFont val="ＭＳ Ｐゴシック"/>
        <family val="3"/>
        <charset val="128"/>
        <scheme val="minor"/>
      </rPr>
      <t>※１事業所につき１人まで</t>
    </r>
    <rPh sb="0" eb="3">
      <t>ケイケンシャ</t>
    </rPh>
    <rPh sb="4" eb="6">
      <t>ガイトウ</t>
    </rPh>
    <rPh sb="11" eb="14">
      <t>ジギョウショ</t>
    </rPh>
    <rPh sb="18" eb="19">
      <t>ヒト</t>
    </rPh>
    <phoneticPr fontId="2"/>
  </si>
  <si>
    <t>　　週１０時間以上２０時間未満</t>
    <rPh sb="2" eb="3">
      <t>シュウ</t>
    </rPh>
    <rPh sb="5" eb="9">
      <t>ジカンイジョウ</t>
    </rPh>
    <rPh sb="11" eb="13">
      <t>ジカン</t>
    </rPh>
    <rPh sb="13" eb="15">
      <t>ミマン</t>
    </rPh>
    <phoneticPr fontId="2"/>
  </si>
  <si>
    <r>
      <t>　あなたは、</t>
    </r>
    <r>
      <rPr>
        <u/>
        <sz val="11"/>
        <rFont val="ＭＳ Ｐゴシック"/>
        <family val="3"/>
        <charset val="128"/>
      </rPr>
      <t>上記雇用期間の開始日時点で離職</t>
    </r>
    <r>
      <rPr>
        <sz val="11"/>
        <rFont val="ＭＳ Ｐゴシック"/>
        <family val="3"/>
        <charset val="128"/>
      </rPr>
      <t xml:space="preserve">していますか
（自営業や、他の法人でのパート・アルバイト・派遣を含めて勤務していない）
</t>
    </r>
    <r>
      <rPr>
        <sz val="10"/>
        <color theme="3"/>
        <rFont val="ＭＳ Ｐゴシック"/>
        <family val="3"/>
        <charset val="128"/>
      </rPr>
      <t>※「週10時間以上20時間未満」勤務の場合は、離職する必要はありません。</t>
    </r>
    <rPh sb="6" eb="8">
      <t>ジョウキ</t>
    </rPh>
    <rPh sb="8" eb="10">
      <t>コヨウ</t>
    </rPh>
    <rPh sb="10" eb="12">
      <t>キカン</t>
    </rPh>
    <rPh sb="13" eb="16">
      <t>カイシビ</t>
    </rPh>
    <rPh sb="16" eb="18">
      <t>ジテン</t>
    </rPh>
    <rPh sb="19" eb="21">
      <t>リショク</t>
    </rPh>
    <rPh sb="29" eb="32">
      <t>ジエイギョウ</t>
    </rPh>
    <rPh sb="34" eb="35">
      <t>タ</t>
    </rPh>
    <rPh sb="36" eb="38">
      <t>ホウジン</t>
    </rPh>
    <rPh sb="50" eb="52">
      <t>ハケン</t>
    </rPh>
    <rPh sb="53" eb="54">
      <t>フク</t>
    </rPh>
    <rPh sb="56" eb="58">
      <t>キンム</t>
    </rPh>
    <rPh sb="81" eb="83">
      <t>キンム</t>
    </rPh>
    <rPh sb="84" eb="86">
      <t>バアイ</t>
    </rPh>
    <rPh sb="88" eb="90">
      <t>リショク</t>
    </rPh>
    <rPh sb="92" eb="94">
      <t>ヒツヨウ</t>
    </rPh>
    <phoneticPr fontId="8"/>
  </si>
  <si>
    <t>週１０時間以上２０時間未満</t>
    <rPh sb="0" eb="1">
      <t>シュウ</t>
    </rPh>
    <rPh sb="3" eb="7">
      <t>ジカンイジョウ</t>
    </rPh>
    <rPh sb="9" eb="11">
      <t>ジカン</t>
    </rPh>
    <rPh sb="11" eb="13">
      <t>ミマン</t>
    </rPh>
    <phoneticPr fontId="2"/>
  </si>
  <si>
    <t>③管理事務費</t>
    <rPh sb="1" eb="3">
      <t>カンリ</t>
    </rPh>
    <rPh sb="3" eb="5">
      <t>ジム</t>
    </rPh>
    <rPh sb="5" eb="6">
      <t>ヒ</t>
    </rPh>
    <phoneticPr fontId="2"/>
  </si>
  <si>
    <r>
      <t>就業者</t>
    </r>
    <r>
      <rPr>
        <sz val="9"/>
        <rFont val="ＭＳ Ｐゴシック"/>
        <family val="3"/>
        <charset val="128"/>
        <scheme val="minor"/>
      </rPr>
      <t>（週10時間以上20時間未満のダブルワークの方）</t>
    </r>
    <rPh sb="0" eb="3">
      <t>シュウギョウシャ</t>
    </rPh>
    <rPh sb="4" eb="5">
      <t>シュウ</t>
    </rPh>
    <rPh sb="7" eb="11">
      <t>ジカンイジョウ</t>
    </rPh>
    <rPh sb="13" eb="15">
      <t>ジカン</t>
    </rPh>
    <rPh sb="15" eb="17">
      <t>ミマン</t>
    </rPh>
    <rPh sb="25" eb="26">
      <t>カタ</t>
    </rPh>
    <phoneticPr fontId="2"/>
  </si>
  <si>
    <t>令和8年度</t>
    <rPh sb="0" eb="2">
      <t>レイワ</t>
    </rPh>
    <rPh sb="3" eb="5">
      <t>ネンド</t>
    </rPh>
    <phoneticPr fontId="2"/>
  </si>
  <si>
    <r>
      <t xml:space="preserve">法令遵守の宣誓
</t>
    </r>
    <r>
      <rPr>
        <b/>
        <sz val="11"/>
        <color rgb="FFC00000"/>
        <rFont val="ＭＳ Ｐゴシック"/>
        <family val="3"/>
        <charset val="128"/>
      </rPr>
      <t>※遵守状況を選択</t>
    </r>
    <rPh sb="0" eb="2">
      <t>ホウレイ</t>
    </rPh>
    <rPh sb="2" eb="4">
      <t>ジュンシュ</t>
    </rPh>
    <rPh sb="5" eb="7">
      <t>センセイ</t>
    </rPh>
    <rPh sb="9" eb="11">
      <t>ジュンシュ</t>
    </rPh>
    <rPh sb="11" eb="13">
      <t>ジョウキョウ</t>
    </rPh>
    <rPh sb="14" eb="16">
      <t>センタク</t>
    </rPh>
    <phoneticPr fontId="2"/>
  </si>
  <si>
    <t>〔B〕月給の場合
時給（相当）</t>
    <rPh sb="3" eb="5">
      <t>ゲッキュウ</t>
    </rPh>
    <rPh sb="6" eb="8">
      <t>バアイ</t>
    </rPh>
    <rPh sb="9" eb="11">
      <t>ジキュウ</t>
    </rPh>
    <rPh sb="12" eb="14">
      <t>ソウトウ</t>
    </rPh>
    <phoneticPr fontId="2"/>
  </si>
  <si>
    <t>←雇用期間の「所定労働時間の月平均（整数）」を入力</t>
    <rPh sb="1" eb="5">
      <t>コヨウキカン</t>
    </rPh>
    <rPh sb="7" eb="9">
      <t>ショテイ</t>
    </rPh>
    <rPh sb="9" eb="11">
      <t>ロウドウ</t>
    </rPh>
    <rPh sb="11" eb="13">
      <t>ジカン</t>
    </rPh>
    <rPh sb="14" eb="17">
      <t>ツキヘイキン</t>
    </rPh>
    <rPh sb="18" eb="20">
      <t>セイスウ</t>
    </rPh>
    <rPh sb="23" eb="25">
      <t>ニュウリョク</t>
    </rPh>
    <phoneticPr fontId="2"/>
  </si>
  <si>
    <t>←「諸手当含む月給」を入力</t>
    <rPh sb="2" eb="5">
      <t>ショテアテ</t>
    </rPh>
    <rPh sb="5" eb="6">
      <t>フク</t>
    </rPh>
    <rPh sb="7" eb="9">
      <t>ゲッキュウ</t>
    </rPh>
    <rPh sb="11" eb="13">
      <t>ニュウリョク</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</si>
  <si>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4">
      <t>コヨウキカン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</si>
  <si>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法令遵守</t>
    <rPh sb="0" eb="2">
      <t>ホウレイ</t>
    </rPh>
    <rPh sb="2" eb="4">
      <t>ジュンシュ</t>
    </rPh>
    <phoneticPr fontId="2"/>
  </si>
  <si>
    <t>令和8年度</t>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</si>
  <si>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※いずれか1つでも加入していない場合は「加入×」を選択</t>
    </r>
    <rPh sb="0" eb="2">
      <t>コヨウ</t>
    </rPh>
    <rPh sb="2" eb="4">
      <t>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</si>
  <si>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フリガナ</t>
    <phoneticPr fontId="2"/>
  </si>
  <si>
    <t>氏名</t>
    <rPh sb="0" eb="2">
      <t>シメイ</t>
    </rPh>
    <phoneticPr fontId="2"/>
  </si>
  <si>
    <t>対象者氏名　</t>
    <rPh sb="0" eb="3">
      <t>タイショウシャ</t>
    </rPh>
    <rPh sb="3" eb="5">
      <t>シメイ</t>
    </rPh>
    <phoneticPr fontId="2"/>
  </si>
  <si>
    <t>対象者氏名　　　　　</t>
    <rPh sb="0" eb="3">
      <t>タイショウシャ</t>
    </rPh>
    <rPh sb="3" eb="5">
      <t>シメイ</t>
    </rPh>
    <phoneticPr fontId="2"/>
  </si>
  <si>
    <t>雇用開始日設定</t>
    <rPh sb="0" eb="2">
      <t>コヨウ</t>
    </rPh>
    <rPh sb="2" eb="5">
      <t>カイシヒ</t>
    </rPh>
    <rPh sb="5" eb="7">
      <t>セッテイ</t>
    </rPh>
    <phoneticPr fontId="2"/>
  </si>
  <si>
    <t>選択</t>
  </si>
  <si>
    <r>
      <t>月に</t>
    </r>
    <r>
      <rPr>
        <u/>
        <sz val="12"/>
        <rFont val="ＭＳ Ｐゴシック"/>
        <family val="3"/>
        <charset val="128"/>
      </rPr>
      <t>訪問系障害福祉サービス等職員採用応援事業</t>
    </r>
    <r>
      <rPr>
        <sz val="12"/>
        <rFont val="ＭＳ Ｐゴシック"/>
        <family val="3"/>
        <charset val="128"/>
      </rPr>
      <t>の対象者の雇用を開始したので、下記のとおり届け出ます。</t>
    </r>
    <rPh sb="0" eb="1">
      <t>ガツ</t>
    </rPh>
    <rPh sb="2" eb="4">
      <t>ホウモン</t>
    </rPh>
    <rPh sb="4" eb="5">
      <t>ケイ</t>
    </rPh>
    <rPh sb="5" eb="9">
      <t>ショウガイフクシ</t>
    </rPh>
    <rPh sb="13" eb="14">
      <t>トウ</t>
    </rPh>
    <rPh sb="14" eb="16">
      <t>ショクイン</t>
    </rPh>
    <rPh sb="16" eb="18">
      <t>サイヨウ</t>
    </rPh>
    <rPh sb="18" eb="20">
      <t>オウエン</t>
    </rPh>
    <phoneticPr fontId="2"/>
  </si>
  <si>
    <t>雇用事業所等名</t>
    <rPh sb="0" eb="2">
      <t>コヨウ</t>
    </rPh>
    <rPh sb="2" eb="4">
      <t>ジギョウ</t>
    </rPh>
    <rPh sb="4" eb="5">
      <t>ショ</t>
    </rPh>
    <rPh sb="5" eb="6">
      <t>トウ</t>
    </rPh>
    <rPh sb="6" eb="7">
      <t>メイ</t>
    </rPh>
    <phoneticPr fontId="2"/>
  </si>
  <si>
    <t>雇用条件等対象者確認書【訪問採用】</t>
    <rPh sb="0" eb="2">
      <t>コヨウ</t>
    </rPh>
    <rPh sb="2" eb="4">
      <t>ジョウケン</t>
    </rPh>
    <rPh sb="4" eb="5">
      <t>トウ</t>
    </rPh>
    <rPh sb="5" eb="8">
      <t>タイショウシャ</t>
    </rPh>
    <rPh sb="8" eb="11">
      <t>カクニンショ</t>
    </rPh>
    <rPh sb="12" eb="14">
      <t>ホウモン</t>
    </rPh>
    <rPh sb="14" eb="16">
      <t>サイヨウ</t>
    </rPh>
    <phoneticPr fontId="8"/>
  </si>
  <si>
    <t>強度行動障害支援者養成研修
（基礎研修・実践研修）</t>
    <phoneticPr fontId="2"/>
  </si>
  <si>
    <t>サービス管理責任者研修及び児童発達支援管理責任者研修（基礎研修）</t>
  </si>
  <si>
    <t>サービス管理責任者研修及び児童発達支援管理責任者研修（実践研修）</t>
  </si>
  <si>
    <t>同行援護従業者養成研修（一般課程・応用課程）</t>
    <phoneticPr fontId="2"/>
  </si>
  <si>
    <t>重度訪問介護従業者養成研修
（統合課程）</t>
    <phoneticPr fontId="2"/>
  </si>
  <si>
    <t>重度訪問介護従業者養成研修（基礎課程・追加課程）</t>
    <phoneticPr fontId="2"/>
  </si>
  <si>
    <t>重度訪問介護従業者養成研修
（行動障害支援課程）</t>
    <phoneticPr fontId="2"/>
  </si>
  <si>
    <t>介護福祉士実務者研修</t>
    <phoneticPr fontId="2"/>
  </si>
  <si>
    <t>介護福祉士実務者研修【初任者研修等修了者のみ選択可】</t>
    <phoneticPr fontId="2"/>
  </si>
  <si>
    <r>
      <t xml:space="preserve">　「経験者（※）」に該当しますか。いずれかを選択してください。
</t>
    </r>
    <r>
      <rPr>
        <sz val="8"/>
        <rFont val="ＭＳ Ｐゴシック"/>
        <family val="3"/>
        <charset val="128"/>
        <scheme val="minor"/>
      </rPr>
      <t>※「経験者」とは、就労としての福祉・介護業務経験を有する者を指します。</t>
    </r>
    <rPh sb="2" eb="4">
      <t>ケイケン</t>
    </rPh>
    <rPh sb="4" eb="5">
      <t>シャ</t>
    </rPh>
    <rPh sb="10" eb="12">
      <t>ガイトウ</t>
    </rPh>
    <rPh sb="22" eb="24">
      <t>センタク</t>
    </rPh>
    <rPh sb="47" eb="50">
      <t>フクシテン</t>
    </rPh>
    <phoneticPr fontId="2"/>
  </si>
  <si>
    <r>
      <t>　事業者（法人）から、</t>
    </r>
    <r>
      <rPr>
        <u/>
        <sz val="11"/>
        <rFont val="ＭＳ Ｐゴシック"/>
        <family val="3"/>
        <charset val="128"/>
        <scheme val="minor"/>
      </rPr>
      <t>上記雇用期間（④）内</t>
    </r>
    <r>
      <rPr>
        <sz val="11"/>
        <rFont val="ＭＳ Ｐゴシック"/>
        <family val="3"/>
        <charset val="128"/>
        <scheme val="minor"/>
      </rPr>
      <t>に</t>
    </r>
    <r>
      <rPr>
        <u/>
        <sz val="11"/>
        <rFont val="ＭＳ Ｐゴシック"/>
        <family val="3"/>
        <charset val="128"/>
        <scheme val="minor"/>
      </rPr>
      <t>対象の研修（⑥）を修了しなければならないこと</t>
    </r>
    <r>
      <rPr>
        <sz val="11"/>
        <rFont val="ＭＳ Ｐゴシック"/>
        <family val="3"/>
        <charset val="128"/>
        <scheme val="minor"/>
      </rPr>
      <t xml:space="preserve">について、説明を受けましたか
</t>
    </r>
    <rPh sb="1" eb="4">
      <t>ジギョウシャ</t>
    </rPh>
    <rPh sb="5" eb="7">
      <t>ホウジン</t>
    </rPh>
    <rPh sb="11" eb="13">
      <t>ジョウキ</t>
    </rPh>
    <rPh sb="13" eb="15">
      <t>コヨウ</t>
    </rPh>
    <rPh sb="15" eb="17">
      <t>キカン</t>
    </rPh>
    <rPh sb="20" eb="21">
      <t>ナイ</t>
    </rPh>
    <rPh sb="22" eb="24">
      <t>タイショウ</t>
    </rPh>
    <rPh sb="25" eb="27">
      <t>ケンシュウ</t>
    </rPh>
    <rPh sb="31" eb="33">
      <t>シュウリョウ</t>
    </rPh>
    <rPh sb="49" eb="51">
      <t>セツメイ</t>
    </rPh>
    <rPh sb="52" eb="53">
      <t>ウ</t>
    </rPh>
    <phoneticPr fontId="8"/>
  </si>
  <si>
    <r>
      <t>　事業者（法人）から、上記雇用期間（④）中、</t>
    </r>
    <r>
      <rPr>
        <u/>
        <sz val="11"/>
        <rFont val="ＭＳ Ｐゴシック"/>
        <family val="3"/>
        <charset val="128"/>
        <scheme val="minor"/>
      </rPr>
      <t>雇用されたサービス種別の障害福祉サービス等事業所で福祉・介護業務</t>
    </r>
    <r>
      <rPr>
        <sz val="11"/>
        <rFont val="ＭＳ Ｐゴシック"/>
        <family val="3"/>
        <charset val="128"/>
        <scheme val="minor"/>
      </rPr>
      <t>に従事しなければならないこと、また、</t>
    </r>
    <r>
      <rPr>
        <u/>
        <sz val="11"/>
        <rFont val="ＭＳ Ｐゴシック"/>
        <family val="3"/>
        <charset val="128"/>
        <scheme val="minor"/>
      </rPr>
      <t>同一法人の他事業所（他のサービス種別）と兼務しないこと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チュウ</t>
    </rPh>
    <rPh sb="22" eb="24">
      <t>コヨウ</t>
    </rPh>
    <rPh sb="31" eb="33">
      <t>シュベツ</t>
    </rPh>
    <rPh sb="34" eb="38">
      <t>ショウガイフクシ</t>
    </rPh>
    <rPh sb="42" eb="43">
      <t>トウ</t>
    </rPh>
    <rPh sb="43" eb="46">
      <t>ジギョウショ</t>
    </rPh>
    <rPh sb="47" eb="50">
      <t>フクシテン</t>
    </rPh>
    <rPh sb="50" eb="54">
      <t>カイゴギョウム</t>
    </rPh>
    <rPh sb="55" eb="57">
      <t>ジュウジ</t>
    </rPh>
    <rPh sb="72" eb="74">
      <t>ドウイツ</t>
    </rPh>
    <rPh sb="74" eb="76">
      <t>ホウジン</t>
    </rPh>
    <rPh sb="77" eb="81">
      <t>タジギョウショ</t>
    </rPh>
    <rPh sb="82" eb="83">
      <t>タ</t>
    </rPh>
    <rPh sb="88" eb="90">
      <t>シュベツ</t>
    </rPh>
    <rPh sb="92" eb="94">
      <t>ケンム</t>
    </rPh>
    <rPh sb="104" eb="106">
      <t>セツメイ</t>
    </rPh>
    <rPh sb="107" eb="108">
      <t>ウ</t>
    </rPh>
    <phoneticPr fontId="8"/>
  </si>
  <si>
    <t>※上記記載事項の個人情報は、訪問系障害福祉サービス等職員採用応援事業以外の目的で使用されることはございません。</t>
    <rPh sb="1" eb="3">
      <t>ジョウキ</t>
    </rPh>
    <rPh sb="3" eb="5">
      <t>キサイ</t>
    </rPh>
    <rPh sb="5" eb="7">
      <t>ジコウ</t>
    </rPh>
    <rPh sb="8" eb="10">
      <t>コジン</t>
    </rPh>
    <rPh sb="10" eb="12">
      <t>ジョウホウ</t>
    </rPh>
    <rPh sb="14" eb="16">
      <t>ホウモン</t>
    </rPh>
    <rPh sb="16" eb="17">
      <t>ケイ</t>
    </rPh>
    <rPh sb="17" eb="21">
      <t>ショウガイフクシ</t>
    </rPh>
    <rPh sb="25" eb="28">
      <t>トウショクイン</t>
    </rPh>
    <rPh sb="28" eb="30">
      <t>サイヨウ</t>
    </rPh>
    <rPh sb="30" eb="32">
      <t>オウエン</t>
    </rPh>
    <rPh sb="32" eb="34">
      <t>ジギョウ</t>
    </rPh>
    <rPh sb="34" eb="36">
      <t>イガイ</t>
    </rPh>
    <rPh sb="37" eb="39">
      <t>モクテキ</t>
    </rPh>
    <rPh sb="40" eb="42">
      <t>シヨウ</t>
    </rPh>
    <phoneticPr fontId="8"/>
  </si>
  <si>
    <t>介護職員初任者研修</t>
    <phoneticPr fontId="2"/>
  </si>
  <si>
    <t>雇用事業者等名</t>
    <rPh sb="0" eb="2">
      <t>コヨウ</t>
    </rPh>
    <rPh sb="2" eb="5">
      <t>ジギョウシャ</t>
    </rPh>
    <rPh sb="5" eb="6">
      <t>トウ</t>
    </rPh>
    <rPh sb="6" eb="7">
      <t>メイ</t>
    </rPh>
    <phoneticPr fontId="2"/>
  </si>
  <si>
    <r>
      <rPr>
        <sz val="12"/>
        <rFont val="ＭＳ Ｐゴシック"/>
        <family val="3"/>
        <charset val="128"/>
      </rPr>
      <t>②研修受講費</t>
    </r>
    <r>
      <rPr>
        <sz val="11"/>
        <rFont val="ＭＳ Ｐゴシック"/>
        <family val="3"/>
        <charset val="128"/>
      </rPr>
      <t xml:space="preserve">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phoneticPr fontId="2"/>
  </si>
  <si>
    <t>雇用確定届【訪問採用】</t>
    <rPh sb="0" eb="2">
      <t>コヨウ</t>
    </rPh>
    <rPh sb="2" eb="4">
      <t>カクテイ</t>
    </rPh>
    <rPh sb="4" eb="5">
      <t>トドケ</t>
    </rPh>
    <rPh sb="6" eb="8">
      <t>ホウモン</t>
    </rPh>
    <rPh sb="8" eb="10">
      <t>サイヨウ</t>
    </rPh>
    <phoneticPr fontId="2"/>
  </si>
  <si>
    <t>実績報告書（対象者別内訳）【訪問採用】</t>
    <rPh sb="0" eb="2">
      <t>ジッセキ</t>
    </rPh>
    <rPh sb="2" eb="5">
      <t>ホウコクショ</t>
    </rPh>
    <rPh sb="6" eb="9">
      <t>タイショウシャ</t>
    </rPh>
    <rPh sb="9" eb="10">
      <t>ベツ</t>
    </rPh>
    <rPh sb="10" eb="12">
      <t>ウチワケ</t>
    </rPh>
    <rPh sb="14" eb="16">
      <t>ホウモン</t>
    </rPh>
    <rPh sb="16" eb="18">
      <t>サイヨウ</t>
    </rPh>
    <phoneticPr fontId="2"/>
  </si>
  <si>
    <t>新たに雇用を開始した対象者がいる場合、
雇用開始日の翌月5日（11月1日雇用開始の場合は11月5日）までに提出</t>
    <rPh sb="20" eb="22">
      <t>コヨウ</t>
    </rPh>
    <rPh sb="22" eb="24">
      <t>カイシ</t>
    </rPh>
    <rPh sb="24" eb="25">
      <t>ビ</t>
    </rPh>
    <rPh sb="26" eb="28">
      <t>ヨクゲツ</t>
    </rPh>
    <rPh sb="29" eb="30">
      <t>ニチ</t>
    </rPh>
    <rPh sb="33" eb="34">
      <t>ガツ</t>
    </rPh>
    <rPh sb="35" eb="36">
      <t>ニチ</t>
    </rPh>
    <rPh sb="36" eb="38">
      <t>コヨウ</t>
    </rPh>
    <rPh sb="38" eb="40">
      <t>カイシ</t>
    </rPh>
    <rPh sb="41" eb="43">
      <t>バアイ</t>
    </rPh>
    <rPh sb="46" eb="47">
      <t>ガツ</t>
    </rPh>
    <rPh sb="48" eb="49">
      <t>ニチ</t>
    </rPh>
    <rPh sb="53" eb="55">
      <t>テイシュツ</t>
    </rPh>
    <phoneticPr fontId="2"/>
  </si>
  <si>
    <t>強度行動障害支援者養成研修（基礎研修・実践研修）【研修の修了又は資格の有無を問わない】</t>
    <phoneticPr fontId="2"/>
  </si>
  <si>
    <t>サービス管理責任者研修及び児童発達支援管理責任者研修（基礎研修）【研修の修了又は資格の有無を問わない】</t>
    <phoneticPr fontId="2"/>
  </si>
  <si>
    <t>同行援護従業者養成研修（一般課程・応用課程）【研修の修了又は資格の有無を問わない】</t>
    <phoneticPr fontId="2"/>
  </si>
  <si>
    <t>居宅介護職員初任者研修【研修の修了又は資格の有無を問わない】</t>
    <phoneticPr fontId="2"/>
  </si>
  <si>
    <t>障害者居宅介護従業者基礎研修【研修の修了又は資格の有無を問わない】</t>
    <phoneticPr fontId="2"/>
  </si>
  <si>
    <t>行動援護従業者養成研修【研修の修了又は資格の有無を問わない】</t>
    <phoneticPr fontId="2"/>
  </si>
  <si>
    <t>相談支援従事者研修（初任者研修） 【研修の修了又は資格の有無を問わない】</t>
    <phoneticPr fontId="2"/>
  </si>
  <si>
    <t>重度訪問介護従業者養成研修（基礎課程・追加課程）【研修の修了又は資格の有無を問わない】</t>
    <phoneticPr fontId="2"/>
  </si>
  <si>
    <t>重度訪問介護従業者養成研修（統合課程）【研修の修了又は資格の有無を問わない】</t>
    <phoneticPr fontId="2"/>
  </si>
  <si>
    <t>重度訪問介護従業者養成研修（行動障害支援課程）【研修の修了又は資格の有無を問わない】</t>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</si>
  <si>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※法令等を遵守し、適切に社会保険等に加入手続きをしている場合は○を選択。遵守しない場合は、本事業利用不可。</t>
    </r>
    <r>
      <rPr>
        <sz val="11"/>
        <rFont val="ＭＳ Ｐゴシック"/>
        <family val="3"/>
        <charset val="128"/>
      </rPr>
      <t xml:space="preserve">
</t>
    </r>
    <r>
      <rPr>
        <sz val="9"/>
        <rFont val="ＭＳ Ｐゴシック"/>
        <family val="3"/>
        <charset val="128"/>
      </rPr>
      <t>　　　＜補足＞雇用開始から終了まで、法令の規定に従って、各種社会保険への加入が必要です。
　　 　　　　　　 社会保険加入条件は事業者用Q&amp;A No.33を参考にしてください。</t>
    </r>
    <rPh sb="0" eb="2">
      <t>ロウドウ</t>
    </rPh>
    <rPh sb="2" eb="4">
      <t>カンケイ</t>
    </rPh>
    <rPh sb="4" eb="6">
      <t>ホウレイ</t>
    </rPh>
    <rPh sb="6" eb="7">
      <t>トウ</t>
    </rPh>
    <rPh sb="8" eb="10">
      <t>ジュンシュ</t>
    </rPh>
    <rPh sb="19" eb="21">
      <t>ホウレイ</t>
    </rPh>
    <rPh sb="21" eb="22">
      <t>トウ</t>
    </rPh>
    <rPh sb="23" eb="25">
      <t>ジュンシュ</t>
    </rPh>
    <rPh sb="27" eb="29">
      <t>テキセツ</t>
    </rPh>
    <rPh sb="30" eb="35">
      <t>シャカイホケントウ</t>
    </rPh>
    <rPh sb="36" eb="38">
      <t>カニュウ</t>
    </rPh>
    <rPh sb="38" eb="40">
      <t>テツヅ</t>
    </rPh>
    <rPh sb="46" eb="48">
      <t>バアイ</t>
    </rPh>
    <rPh sb="51" eb="53">
      <t>センタク</t>
    </rPh>
    <rPh sb="54" eb="56">
      <t>ジュンシュ</t>
    </rPh>
    <rPh sb="59" eb="61">
      <t>バアイ</t>
    </rPh>
    <rPh sb="68" eb="70">
      <t>フカ</t>
    </rPh>
    <rPh sb="76" eb="78">
      <t>ホソク</t>
    </rPh>
    <phoneticPr fontId="2"/>
  </si>
  <si>
    <r>
      <t>月に雇用終了した下記の者につき、</t>
    </r>
    <r>
      <rPr>
        <u/>
        <sz val="12"/>
        <rFont val="ＭＳ Ｐゴシック"/>
        <family val="3"/>
        <charset val="128"/>
      </rPr>
      <t>訪問系障害福祉サービス等職員採用応援事業</t>
    </r>
    <r>
      <rPr>
        <sz val="12"/>
        <rFont val="ＭＳ Ｐゴシック"/>
        <family val="3"/>
        <charset val="128"/>
      </rPr>
      <t>に係る雇用実績内訳を報告します。</t>
    </r>
    <rPh sb="0" eb="1">
      <t>ガツ</t>
    </rPh>
    <rPh sb="16" eb="18">
      <t>ホウモン</t>
    </rPh>
    <rPh sb="18" eb="19">
      <t>ケイ</t>
    </rPh>
    <rPh sb="19" eb="23">
      <t>ショウガイフクシ</t>
    </rPh>
    <rPh sb="27" eb="28">
      <t>トウ</t>
    </rPh>
    <rPh sb="28" eb="30">
      <t>ショクイン</t>
    </rPh>
    <rPh sb="30" eb="34">
      <t>サイヨウオウエン</t>
    </rPh>
    <phoneticPr fontId="2"/>
  </si>
  <si>
    <t>介護職員初任者研修【介護福祉士及び介護福祉士実務者研修の未取得・未修了者は選択可】</t>
    <rPh sb="32" eb="33">
      <t>ミ</t>
    </rPh>
    <phoneticPr fontId="2"/>
  </si>
  <si>
    <r>
      <t>　あなたは、「東京都訪問系障害福祉サービス等職員採用応援事業」の対象者として、</t>
    </r>
    <r>
      <rPr>
        <u/>
        <sz val="11"/>
        <rFont val="ＭＳ Ｐゴシック"/>
        <family val="3"/>
        <charset val="128"/>
        <scheme val="minor"/>
      </rPr>
      <t>上記の雇用期間（④）</t>
    </r>
    <r>
      <rPr>
        <sz val="11"/>
        <rFont val="ＭＳ Ｐゴシック"/>
        <family val="3"/>
        <charset val="128"/>
        <scheme val="minor"/>
      </rPr>
      <t>で</t>
    </r>
    <r>
      <rPr>
        <u/>
        <sz val="11"/>
        <rFont val="ＭＳ Ｐゴシック"/>
        <family val="3"/>
        <charset val="128"/>
        <scheme val="minor"/>
      </rPr>
      <t>有期雇用</t>
    </r>
    <r>
      <rPr>
        <sz val="11"/>
        <rFont val="ＭＳ Ｐゴシック"/>
        <family val="3"/>
        <charset val="128"/>
        <scheme val="minor"/>
      </rPr>
      <t>契約を締結し、週１０時間以上４０時間以内の</t>
    </r>
    <r>
      <rPr>
        <u/>
        <sz val="11"/>
        <rFont val="ＭＳ Ｐゴシック"/>
        <family val="3"/>
        <charset val="128"/>
        <scheme val="minor"/>
      </rPr>
      <t>勤務時間（⑤）の中で</t>
    </r>
    <r>
      <rPr>
        <sz val="11"/>
        <rFont val="ＭＳ Ｐゴシック"/>
        <family val="3"/>
        <charset val="128"/>
        <scheme val="minor"/>
      </rPr>
      <t>、</t>
    </r>
    <r>
      <rPr>
        <u/>
        <sz val="11"/>
        <rFont val="ＭＳ Ｐゴシック"/>
        <family val="3"/>
        <charset val="128"/>
        <scheme val="minor"/>
      </rPr>
      <t>福祉・介護業務に従事しながら対象の研修（⑥）を受講する</t>
    </r>
    <r>
      <rPr>
        <sz val="11"/>
        <rFont val="ＭＳ Ｐゴシック"/>
        <family val="3"/>
        <charset val="128"/>
        <scheme val="minor"/>
      </rPr>
      <t>ことについて、説明を受けましたか。</t>
    </r>
    <rPh sb="7" eb="9">
      <t>トウキョウ</t>
    </rPh>
    <rPh sb="9" eb="10">
      <t>ト</t>
    </rPh>
    <rPh sb="22" eb="24">
      <t>ショクイン</t>
    </rPh>
    <rPh sb="28" eb="30">
      <t>ジギョウ</t>
    </rPh>
    <rPh sb="32" eb="35">
      <t>タイショウシャ</t>
    </rPh>
    <rPh sb="39" eb="41">
      <t>ジョウキ</t>
    </rPh>
    <rPh sb="42" eb="44">
      <t>コヨウ</t>
    </rPh>
    <rPh sb="44" eb="46">
      <t>キカン</t>
    </rPh>
    <rPh sb="50" eb="52">
      <t>ユウキ</t>
    </rPh>
    <rPh sb="52" eb="54">
      <t>コヨウ</t>
    </rPh>
    <rPh sb="54" eb="56">
      <t>ケイヤク</t>
    </rPh>
    <rPh sb="57" eb="59">
      <t>テイケツ</t>
    </rPh>
    <rPh sb="61" eb="62">
      <t>シュウ</t>
    </rPh>
    <rPh sb="64" eb="68">
      <t>ジカンイジョウ</t>
    </rPh>
    <rPh sb="70" eb="72">
      <t>ジカン</t>
    </rPh>
    <rPh sb="72" eb="74">
      <t>イナイ</t>
    </rPh>
    <rPh sb="75" eb="77">
      <t>キンム</t>
    </rPh>
    <rPh sb="77" eb="79">
      <t>ジカン</t>
    </rPh>
    <rPh sb="83" eb="84">
      <t>ナカ</t>
    </rPh>
    <rPh sb="86" eb="88">
      <t>フクシ</t>
    </rPh>
    <rPh sb="89" eb="91">
      <t>カイゴ</t>
    </rPh>
    <rPh sb="91" eb="93">
      <t>ギョウム</t>
    </rPh>
    <rPh sb="94" eb="96">
      <t>ジュウジ</t>
    </rPh>
    <rPh sb="100" eb="102">
      <t>タイショウ</t>
    </rPh>
    <rPh sb="103" eb="105">
      <t>ケンシュウ</t>
    </rPh>
    <rPh sb="109" eb="111">
      <t>ジュコウ</t>
    </rPh>
    <rPh sb="120" eb="122">
      <t>セツメイ</t>
    </rPh>
    <rPh sb="123" eb="124">
      <t>ウ</t>
    </rPh>
    <phoneticPr fontId="8"/>
  </si>
  <si>
    <t>令和　　　年　　　月　　　日</t>
    <rPh sb="0" eb="2">
      <t>レイワ</t>
    </rPh>
    <rPh sb="5" eb="6">
      <t>ネン</t>
    </rPh>
    <rPh sb="9" eb="10">
      <t>ガツ</t>
    </rPh>
    <rPh sb="13" eb="14">
      <t>ニチ</t>
    </rPh>
    <phoneticPr fontId="2"/>
  </si>
  <si>
    <t>実績報告様式　１</t>
    <rPh sb="0" eb="2">
      <t>ジッセキ</t>
    </rPh>
    <rPh sb="2" eb="4">
      <t>ホウコク</t>
    </rPh>
    <rPh sb="4" eb="6">
      <t>ヨウシキ</t>
    </rPh>
    <phoneticPr fontId="2"/>
  </si>
  <si>
    <t>　②雇用事業所等名</t>
    <rPh sb="2" eb="4">
      <t>コヨウ</t>
    </rPh>
    <rPh sb="4" eb="7">
      <t>ジギョウショ</t>
    </rPh>
    <rPh sb="7" eb="8">
      <t>トウ</t>
    </rPh>
    <rPh sb="8" eb="9">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</si>
</sst>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Red]\(#,##0\)"/>
    <numFmt numFmtId="177" formatCode="m&quot;月&quot;d&quot;日&quot;;@"/>
    <numFmt numFmtId="178" formatCode="0.0%"/>
    <numFmt numFmtId="179" formatCode="0&quot;円&quot;"/>
    <numFmt numFmtId="180" formatCode="[$-411]ggge&quot;年&quot;m&quot;月&quot;d&quot;日&quot;;@"/>
    <numFmt numFmtId="181" formatCode="0_ "/>
    <numFmt numFmtId="182" formatCode="yyyy/m/d;@"/>
    <numFmt numFmtId="183" formatCode="0.000%"/>
    <numFmt numFmtId="184" formatCode="#,##0_ "/>
    <numFmt numFmtId="185" formatCode="0_);[Red]\(0\)"/>
    <numFmt numFmtId="186" formatCode="#,###&quot;円&quot;"/>
    <numFmt numFmtId="187" formatCode="#,###&quot;時間&quot;"/>
  </numFmts>
  <fonts count="7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u/>
      <sz val="11"/>
      <name val="ＭＳ Ｐゴシック"/>
      <family val="3"/>
      <charset val="128"/>
    </font>
    <font>
      <i/>
      <sz val="11"/>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i/>
      <sz val="14"/>
      <name val="ＭＳ Ｐゴシック"/>
      <family val="3"/>
      <charset val="128"/>
      <scheme val="minor"/>
    </font>
    <font>
      <sz val="11"/>
      <color theme="0"/>
      <name val="ＭＳ Ｐゴシック"/>
      <family val="3"/>
      <charset val="128"/>
    </font>
    <font>
      <sz val="11"/>
      <color rgb="FFFF0000"/>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明朝"/>
      <family val="1"/>
      <charset val="128"/>
    </font>
    <font>
      <sz val="9"/>
      <color theme="1"/>
      <name val="ＭＳ Ｐ明朝"/>
      <family val="1"/>
      <charset val="128"/>
    </font>
    <font>
      <sz val="14"/>
      <name val="ＭＳ Ｐゴシック"/>
      <family val="3"/>
      <charset val="128"/>
      <scheme val="minor"/>
    </font>
    <font>
      <b/>
      <sz val="10"/>
      <color theme="0"/>
      <name val="ＭＳ Ｐゴシック"/>
      <family val="3"/>
      <charset val="128"/>
      <scheme val="major"/>
    </font>
    <font>
      <b/>
      <sz val="11"/>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1"/>
      <color theme="0"/>
      <name val="ＭＳ Ｐゴシック"/>
      <family val="3"/>
      <charset val="128"/>
      <scheme val="minor"/>
    </font>
    <font>
      <b/>
      <sz val="10"/>
      <name val="ＭＳ Ｐゴシック"/>
      <family val="3"/>
      <charset val="128"/>
      <scheme val="minor"/>
    </font>
    <font>
      <b/>
      <sz val="16"/>
      <name val="ＭＳ Ｐゴシック"/>
      <family val="3"/>
      <charset val="128"/>
    </font>
    <font>
      <sz val="16"/>
      <name val="ＭＳ Ｐゴシック"/>
      <family val="3"/>
      <charset val="128"/>
    </font>
    <font>
      <sz val="11"/>
      <color rgb="FF9C0006"/>
      <name val="ＭＳ Ｐゴシック"/>
      <family val="2"/>
      <charset val="128"/>
      <scheme val="minor"/>
    </font>
    <font>
      <sz val="11"/>
      <name val="ＭＳ Ｐゴシック"/>
      <family val="2"/>
      <charset val="128"/>
      <scheme val="minor"/>
    </font>
    <font>
      <b/>
      <i/>
      <sz val="14"/>
      <name val="ＭＳ Ｐゴシック"/>
      <family val="3"/>
      <charset val="128"/>
      <scheme val="minor"/>
    </font>
    <font>
      <b/>
      <sz val="12"/>
      <name val="ＭＳ Ｐゴシック"/>
      <family val="3"/>
      <charset val="128"/>
    </font>
    <font>
      <u/>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rgb="FFFF0000"/>
      <name val="ＭＳ Ｐゴシック"/>
      <family val="3"/>
      <charset val="128"/>
      <scheme val="minor"/>
    </font>
    <font>
      <sz val="6"/>
      <color theme="0"/>
      <name val="ＭＳ Ｐゴシック"/>
      <family val="3"/>
      <charset val="128"/>
    </font>
    <font>
      <sz val="8"/>
      <color rgb="FFFF0000"/>
      <name val="ＭＳ Ｐゴシック"/>
      <family val="3"/>
      <charset val="128"/>
      <scheme val="minor"/>
    </font>
    <font>
      <sz val="8"/>
      <name val="ＭＳ Ｐゴシック"/>
      <family val="3"/>
      <charset val="128"/>
      <scheme val="minor"/>
    </font>
    <font>
      <sz val="6"/>
      <color rgb="FFFF0000"/>
      <name val="ＭＳ Ｐゴシック"/>
      <family val="3"/>
      <charset val="128"/>
    </font>
    <font>
      <b/>
      <sz val="11"/>
      <color theme="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font>
    <font>
      <b/>
      <sz val="12"/>
      <name val="HGSｺﾞｼｯｸE"/>
      <family val="3"/>
      <charset val="128"/>
    </font>
    <font>
      <sz val="12"/>
      <name val="HGSｺﾞｼｯｸE"/>
      <family val="3"/>
      <charset val="128"/>
    </font>
    <font>
      <b/>
      <sz val="10"/>
      <color rgb="FFFF0000"/>
      <name val="ＭＳ Ｐゴシック"/>
      <family val="3"/>
      <charset val="128"/>
      <scheme val="minor"/>
    </font>
    <font>
      <b/>
      <sz val="9"/>
      <color rgb="FFFF0000"/>
      <name val="ＭＳ Ｐゴシック"/>
      <family val="3"/>
      <charset val="128"/>
    </font>
    <font>
      <sz val="9"/>
      <color rgb="FFFF0000"/>
      <name val="ＭＳ Ｐゴシック"/>
      <family val="3"/>
      <charset val="128"/>
    </font>
    <font>
      <sz val="8"/>
      <color rgb="FFFF0000"/>
      <name val="ＭＳ Ｐゴシック"/>
      <family val="3"/>
      <charset val="128"/>
    </font>
    <font>
      <b/>
      <u/>
      <sz val="12"/>
      <name val="ＭＳ Ｐゴシック"/>
      <family val="3"/>
      <charset val="128"/>
    </font>
    <font>
      <sz val="13"/>
      <name val="ＭＳ Ｐゴシック"/>
      <family val="3"/>
      <charset val="128"/>
    </font>
    <font>
      <b/>
      <sz val="14"/>
      <color rgb="FFC00000"/>
      <name val="ＭＳ Ｐゴシック"/>
      <family val="3"/>
      <charset val="128"/>
    </font>
    <font>
      <b/>
      <sz val="8"/>
      <color rgb="FFC00000"/>
      <name val="ＭＳ Ｐゴシック"/>
      <family val="3"/>
      <charset val="128"/>
    </font>
    <font>
      <b/>
      <sz val="11"/>
      <color rgb="FFC00000"/>
      <name val="ＭＳ Ｐゴシック"/>
      <family val="3"/>
      <charset val="128"/>
      <scheme val="minor"/>
    </font>
    <font>
      <sz val="10.5"/>
      <color theme="1" tint="0.499984740745262"/>
      <name val="ＭＳ Ｐゴシック"/>
      <family val="3"/>
      <charset val="128"/>
    </font>
    <font>
      <b/>
      <sz val="11"/>
      <color rgb="FF0070C0"/>
      <name val="ＭＳ Ｐゴシック"/>
      <family val="3"/>
      <charset val="128"/>
    </font>
    <font>
      <b/>
      <sz val="12"/>
      <color rgb="FF0070C0"/>
      <name val="ＭＳ Ｐゴシック"/>
      <family val="3"/>
      <charset val="128"/>
    </font>
    <font>
      <b/>
      <sz val="8.5"/>
      <color rgb="FF0070C0"/>
      <name val="ＭＳ Ｐゴシック"/>
      <family val="3"/>
      <charset val="128"/>
    </font>
    <font>
      <b/>
      <sz val="9"/>
      <color theme="1" tint="0.499984740745262"/>
      <name val="ＭＳ Ｐゴシック"/>
      <family val="3"/>
      <charset val="128"/>
    </font>
    <font>
      <u/>
      <sz val="12"/>
      <name val="ＭＳ Ｐゴシック"/>
      <family val="3"/>
      <charset val="128"/>
    </font>
    <font>
      <sz val="10"/>
      <color theme="3"/>
      <name val="ＭＳ Ｐゴシック"/>
      <family val="3"/>
      <charset val="128"/>
    </font>
    <font>
      <sz val="11"/>
      <color rgb="FFFF0000"/>
      <name val="Meiryo UI"/>
      <family val="3"/>
      <charset val="128"/>
    </font>
    <font>
      <b/>
      <sz val="11"/>
      <color rgb="FFC00000"/>
      <name val="ＭＳ Ｐゴシック"/>
      <family val="3"/>
      <charset val="128"/>
    </font>
    <font>
      <b/>
      <sz val="11"/>
      <name val="ＭＳ Ｐゴシック"/>
      <family val="3"/>
      <charset val="128"/>
    </font>
  </fonts>
  <fills count="12">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7CE"/>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style="thin">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8" fillId="7" borderId="0" applyNumberFormat="0" applyBorder="0" applyAlignment="0" applyProtection="0">
      <alignment vertical="center"/>
    </xf>
  </cellStyleXfs>
  <cellXfs count="577">
    <xf numFmtId="0" fontId="0" fillId="0" borderId="0" xfId="0">
      <alignment vertical="center"/>
    </xf>
    <xf numFmtId="0" fontId="4" fillId="0" borderId="0" xfId="0" applyFont="1" applyAlignment="1">
      <alignment horizontal="center" vertical="center"/>
    </xf>
    <xf numFmtId="177" fontId="5" fillId="0" borderId="0" xfId="0" applyNumberFormat="1" applyFont="1" applyAlignment="1">
      <alignment horizontal="right" vertical="center"/>
    </xf>
    <xf numFmtId="0" fontId="0" fillId="0" borderId="0" xfId="0" applyAlignment="1">
      <alignment horizontal="right" vertical="center"/>
    </xf>
    <xf numFmtId="0" fontId="18" fillId="0" borderId="0" xfId="0" applyFont="1" applyAlignment="1">
      <alignment horizontal="right" vertical="center"/>
    </xf>
    <xf numFmtId="0" fontId="7" fillId="0" borderId="0" xfId="0" applyFont="1" applyAlignment="1">
      <alignment horizontal="center" vertical="center" wrapText="1"/>
    </xf>
    <xf numFmtId="0" fontId="0" fillId="0" borderId="0" xfId="0" applyAlignment="1">
      <alignment vertical="center" wrapText="1"/>
    </xf>
    <xf numFmtId="0" fontId="18"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14" fillId="0" borderId="5" xfId="0" applyFont="1" applyBorder="1">
      <alignment vertical="center"/>
    </xf>
    <xf numFmtId="0" fontId="14" fillId="0" borderId="3" xfId="0" applyFont="1" applyBorder="1" applyAlignment="1">
      <alignment horizontal="center" vertical="center"/>
    </xf>
    <xf numFmtId="0" fontId="1" fillId="0" borderId="0" xfId="3" applyAlignment="1">
      <alignment horizontal="center" vertical="center"/>
    </xf>
    <xf numFmtId="0" fontId="1" fillId="0" borderId="0" xfId="3">
      <alignment vertical="center"/>
    </xf>
    <xf numFmtId="177" fontId="1" fillId="0" borderId="0" xfId="3" applyNumberFormat="1" applyAlignment="1">
      <alignment horizontal="center" vertical="center"/>
    </xf>
    <xf numFmtId="0" fontId="4" fillId="0" borderId="0" xfId="3" applyFont="1" applyAlignment="1">
      <alignment horizontal="center" vertical="center"/>
    </xf>
    <xf numFmtId="0" fontId="5" fillId="0" borderId="0" xfId="3" applyFont="1" applyAlignment="1">
      <alignment horizontal="right" vertical="center"/>
    </xf>
    <xf numFmtId="0" fontId="1" fillId="0" borderId="0" xfId="3" applyAlignment="1">
      <alignment horizontal="right" vertical="center"/>
    </xf>
    <xf numFmtId="0" fontId="1" fillId="0" borderId="0" xfId="3" applyAlignment="1">
      <alignment horizontal="left" vertical="center"/>
    </xf>
    <xf numFmtId="3" fontId="1" fillId="0" borderId="0" xfId="3" applyNumberFormat="1">
      <alignment vertical="center"/>
    </xf>
    <xf numFmtId="0" fontId="14" fillId="0" borderId="0" xfId="3" applyFont="1">
      <alignment vertical="center"/>
    </xf>
    <xf numFmtId="0" fontId="14" fillId="0" borderId="7" xfId="3" applyFont="1" applyBorder="1">
      <alignment vertical="center"/>
    </xf>
    <xf numFmtId="0" fontId="14" fillId="0" borderId="8" xfId="3" applyFont="1" applyBorder="1">
      <alignment vertical="center"/>
    </xf>
    <xf numFmtId="0" fontId="14" fillId="0" borderId="0" xfId="3" applyFont="1" applyAlignment="1">
      <alignment horizontal="left" vertical="center"/>
    </xf>
    <xf numFmtId="0" fontId="17" fillId="0" borderId="5" xfId="3" applyFont="1" applyBorder="1" applyAlignment="1">
      <alignment horizontal="center" vertical="center"/>
    </xf>
    <xf numFmtId="0" fontId="17" fillId="0" borderId="11" xfId="3" applyFont="1" applyBorder="1" applyAlignment="1">
      <alignment horizontal="center" vertical="center"/>
    </xf>
    <xf numFmtId="0" fontId="13" fillId="0" borderId="0" xfId="3" applyFont="1" applyAlignment="1">
      <alignment horizontal="left" vertical="center"/>
    </xf>
    <xf numFmtId="0" fontId="1" fillId="0" borderId="0" xfId="3" applyAlignment="1">
      <alignment horizontal="left" vertical="center" wrapText="1"/>
    </xf>
    <xf numFmtId="0" fontId="12" fillId="0" borderId="0" xfId="3" applyFont="1" applyAlignment="1">
      <alignment horizontal="left" vertical="center"/>
    </xf>
    <xf numFmtId="0" fontId="14" fillId="0" borderId="0" xfId="3"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4" fillId="0" borderId="0" xfId="0" applyFont="1">
      <alignment vertical="center"/>
    </xf>
    <xf numFmtId="0" fontId="11" fillId="0" borderId="5" xfId="0" applyFont="1" applyBorder="1">
      <alignment vertical="center"/>
    </xf>
    <xf numFmtId="0" fontId="21" fillId="0" borderId="0" xfId="0" applyFont="1">
      <alignment vertical="center"/>
    </xf>
    <xf numFmtId="0" fontId="22" fillId="0" borderId="0" xfId="0" applyFont="1">
      <alignment vertical="center"/>
    </xf>
    <xf numFmtId="5" fontId="0" fillId="0" borderId="0" xfId="0" applyNumberFormat="1">
      <alignment vertical="center"/>
    </xf>
    <xf numFmtId="0" fontId="14" fillId="0" borderId="0" xfId="0" applyFont="1" applyAlignment="1">
      <alignment horizontal="center" vertical="center"/>
    </xf>
    <xf numFmtId="38" fontId="23" fillId="0" borderId="0" xfId="0" applyNumberFormat="1" applyFont="1">
      <alignment vertical="center"/>
    </xf>
    <xf numFmtId="0" fontId="0" fillId="0" borderId="4" xfId="0" applyBorder="1" applyAlignment="1">
      <alignment horizontal="center" vertical="center"/>
    </xf>
    <xf numFmtId="176" fontId="28" fillId="0" borderId="4" xfId="1" applyNumberFormat="1" applyFont="1" applyFill="1" applyBorder="1" applyAlignment="1" applyProtection="1">
      <alignment horizontal="right" vertical="center"/>
    </xf>
    <xf numFmtId="0" fontId="29" fillId="0" borderId="4" xfId="0" applyFont="1" applyBorder="1" applyAlignment="1">
      <alignment horizontal="center" vertical="center"/>
    </xf>
    <xf numFmtId="0" fontId="25" fillId="0" borderId="4" xfId="0" applyFont="1" applyBorder="1" applyAlignment="1">
      <alignment horizontal="center" vertical="center"/>
    </xf>
    <xf numFmtId="38" fontId="23" fillId="0" borderId="2" xfId="2" applyFont="1" applyFill="1" applyBorder="1" applyAlignment="1" applyProtection="1">
      <alignment horizontal="right" vertical="center"/>
    </xf>
    <xf numFmtId="0" fontId="0" fillId="0" borderId="8" xfId="0" applyBorder="1" applyAlignment="1">
      <alignment horizontal="left" vertical="center"/>
    </xf>
    <xf numFmtId="0" fontId="0" fillId="0" borderId="2" xfId="0" applyBorder="1" applyAlignment="1">
      <alignment horizontal="center" vertical="center"/>
    </xf>
    <xf numFmtId="0" fontId="0" fillId="0" borderId="22" xfId="0" applyBorder="1" applyAlignment="1">
      <alignment horizontal="center" vertical="center"/>
    </xf>
    <xf numFmtId="177" fontId="0" fillId="0" borderId="0" xfId="0" applyNumberFormat="1" applyAlignment="1">
      <alignment horizontal="center" vertical="center"/>
    </xf>
    <xf numFmtId="0" fontId="25" fillId="0" borderId="0" xfId="0" applyFont="1" applyAlignment="1">
      <alignment horizontal="left" vertical="center"/>
    </xf>
    <xf numFmtId="0" fontId="25"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3" fillId="0" borderId="0" xfId="0" applyFont="1" applyAlignment="1">
      <alignment horizontal="left" vertical="center"/>
    </xf>
    <xf numFmtId="3" fontId="0" fillId="0" borderId="0" xfId="0" applyNumberFormat="1">
      <alignment vertical="center"/>
    </xf>
    <xf numFmtId="0" fontId="29" fillId="0" borderId="8" xfId="0" applyFont="1" applyBorder="1" applyAlignment="1">
      <alignment horizontal="center" vertical="center"/>
    </xf>
    <xf numFmtId="0" fontId="0" fillId="0" borderId="1" xfId="0" applyBorder="1">
      <alignment vertical="center"/>
    </xf>
    <xf numFmtId="0" fontId="38" fillId="7" borderId="0" xfId="4" applyProtection="1">
      <alignment vertical="center"/>
    </xf>
    <xf numFmtId="0" fontId="0" fillId="8" borderId="0" xfId="0" applyFill="1" applyAlignment="1">
      <alignment horizontal="center" vertical="center"/>
    </xf>
    <xf numFmtId="0" fontId="29" fillId="8" borderId="8" xfId="0" applyFont="1" applyFill="1" applyBorder="1" applyAlignment="1">
      <alignment horizontal="center" vertical="center"/>
    </xf>
    <xf numFmtId="0" fontId="0" fillId="8" borderId="1" xfId="0" applyFill="1" applyBorder="1" applyAlignment="1">
      <alignment horizontal="center" vertical="center"/>
    </xf>
    <xf numFmtId="38" fontId="23" fillId="2" borderId="2" xfId="2" applyFont="1" applyFill="1" applyBorder="1" applyAlignment="1" applyProtection="1">
      <alignment horizontal="right" vertical="center"/>
    </xf>
    <xf numFmtId="38" fontId="23" fillId="2" borderId="1" xfId="2" applyFont="1" applyFill="1" applyBorder="1" applyAlignment="1" applyProtection="1">
      <alignment horizontal="right" vertical="center"/>
    </xf>
    <xf numFmtId="178" fontId="28" fillId="8" borderId="1" xfId="2" applyNumberFormat="1" applyFont="1" applyFill="1" applyBorder="1" applyAlignment="1" applyProtection="1">
      <alignment horizontal="right" vertical="center"/>
    </xf>
    <xf numFmtId="0" fontId="0" fillId="3" borderId="17" xfId="0" applyFill="1" applyBorder="1" applyAlignment="1" applyProtection="1">
      <alignment vertical="center" shrinkToFit="1"/>
      <protection locked="0"/>
    </xf>
    <xf numFmtId="0" fontId="3" fillId="0" borderId="20" xfId="0" applyFont="1" applyBorder="1" applyAlignment="1">
      <alignment horizontal="center" vertical="center" shrinkToFit="1"/>
    </xf>
    <xf numFmtId="0" fontId="0" fillId="0" borderId="22" xfId="0" applyBorder="1" applyAlignment="1">
      <alignment horizontal="center" vertical="center" shrinkToFit="1"/>
    </xf>
    <xf numFmtId="0" fontId="17" fillId="0" borderId="7" xfId="0" applyFont="1" applyBorder="1" applyAlignment="1">
      <alignment horizontal="center" vertical="center"/>
    </xf>
    <xf numFmtId="0" fontId="3" fillId="0" borderId="25" xfId="0" applyFont="1" applyBorder="1" applyAlignment="1">
      <alignment vertical="center" shrinkToFit="1"/>
    </xf>
    <xf numFmtId="0" fontId="34" fillId="0" borderId="8" xfId="0" applyFont="1" applyBorder="1">
      <alignment vertical="center"/>
    </xf>
    <xf numFmtId="0" fontId="24" fillId="0" borderId="0" xfId="0" applyFont="1" applyAlignment="1">
      <alignment vertical="center" wrapText="1"/>
    </xf>
    <xf numFmtId="0" fontId="18" fillId="0" borderId="0" xfId="0" applyFont="1">
      <alignment vertical="center"/>
    </xf>
    <xf numFmtId="0" fontId="5" fillId="0" borderId="0" xfId="0" applyFont="1">
      <alignment vertical="center"/>
    </xf>
    <xf numFmtId="0" fontId="0" fillId="9" borderId="0" xfId="0" applyFill="1" applyAlignment="1">
      <alignment horizontal="center" vertical="center"/>
    </xf>
    <xf numFmtId="0" fontId="29" fillId="9" borderId="4" xfId="0" applyFont="1" applyFill="1" applyBorder="1" applyAlignment="1">
      <alignment horizontal="center" vertical="center"/>
    </xf>
    <xf numFmtId="178" fontId="40" fillId="9" borderId="1" xfId="2" applyNumberFormat="1" applyFont="1" applyFill="1" applyBorder="1" applyAlignment="1" applyProtection="1">
      <alignment horizontal="right" vertical="center"/>
    </xf>
    <xf numFmtId="0" fontId="0" fillId="9" borderId="1" xfId="0" applyFill="1" applyBorder="1" applyAlignment="1">
      <alignment horizontal="center" vertical="center"/>
    </xf>
    <xf numFmtId="0" fontId="0" fillId="9" borderId="0" xfId="0" applyFill="1">
      <alignment vertical="center"/>
    </xf>
    <xf numFmtId="38" fontId="23" fillId="0" borderId="5" xfId="2" applyFont="1" applyFill="1" applyBorder="1" applyAlignment="1" applyProtection="1">
      <alignment horizontal="right" vertical="center"/>
    </xf>
    <xf numFmtId="0" fontId="0" fillId="10" borderId="0" xfId="0" applyFill="1">
      <alignment vertical="center"/>
    </xf>
    <xf numFmtId="0" fontId="14" fillId="10" borderId="1" xfId="0" applyFont="1" applyFill="1" applyBorder="1" applyAlignment="1">
      <alignment horizontal="center" vertical="center"/>
    </xf>
    <xf numFmtId="38" fontId="23" fillId="10" borderId="1" xfId="2" applyFont="1" applyFill="1" applyBorder="1" applyProtection="1">
      <alignment vertical="center"/>
    </xf>
    <xf numFmtId="0" fontId="29" fillId="10" borderId="8" xfId="0" applyFont="1" applyFill="1" applyBorder="1" applyAlignment="1">
      <alignment horizontal="center" vertical="center"/>
    </xf>
    <xf numFmtId="183" fontId="16" fillId="10" borderId="1" xfId="2" applyNumberFormat="1" applyFont="1" applyFill="1" applyBorder="1" applyAlignment="1" applyProtection="1">
      <alignment horizontal="right" vertical="center"/>
    </xf>
    <xf numFmtId="0" fontId="0" fillId="10" borderId="1" xfId="0" applyFill="1" applyBorder="1" applyAlignment="1">
      <alignment horizontal="center" vertical="center"/>
    </xf>
    <xf numFmtId="178" fontId="23" fillId="2" borderId="1" xfId="2" applyNumberFormat="1" applyFont="1" applyFill="1" applyBorder="1" applyAlignment="1" applyProtection="1">
      <alignment horizontal="right" vertical="center"/>
    </xf>
    <xf numFmtId="0" fontId="35" fillId="0" borderId="5" xfId="0" applyFont="1" applyBorder="1" applyAlignment="1">
      <alignment horizontal="left" vertical="center"/>
    </xf>
    <xf numFmtId="0" fontId="44" fillId="0" borderId="0" xfId="0" applyFont="1">
      <alignment vertical="center"/>
    </xf>
    <xf numFmtId="0" fontId="0" fillId="0" borderId="0" xfId="3" applyFont="1">
      <alignment vertical="center"/>
    </xf>
    <xf numFmtId="0" fontId="14" fillId="0" borderId="5" xfId="3" applyFont="1" applyBorder="1" applyAlignment="1">
      <alignment horizontal="center" vertical="center"/>
    </xf>
    <xf numFmtId="0" fontId="14" fillId="0" borderId="5" xfId="3" applyFont="1" applyBorder="1">
      <alignment vertical="center"/>
    </xf>
    <xf numFmtId="0" fontId="14" fillId="0" borderId="11" xfId="3" applyFont="1" applyBorder="1">
      <alignment vertical="center"/>
    </xf>
    <xf numFmtId="14" fontId="46" fillId="0" borderId="0" xfId="0" applyNumberFormat="1" applyFont="1" applyAlignment="1">
      <alignment horizontal="right" vertical="center"/>
    </xf>
    <xf numFmtId="0" fontId="48" fillId="0" borderId="7" xfId="3" applyFont="1" applyBorder="1" applyAlignment="1">
      <alignment horizontal="center" vertical="center" shrinkToFit="1"/>
    </xf>
    <xf numFmtId="0" fontId="34" fillId="6" borderId="7" xfId="0" applyFont="1" applyFill="1" applyBorder="1" applyAlignment="1">
      <alignment horizontal="left" vertical="center"/>
    </xf>
    <xf numFmtId="0" fontId="47" fillId="0" borderId="7" xfId="0" applyFont="1" applyBorder="1" applyAlignment="1">
      <alignment horizontal="left" vertical="center"/>
    </xf>
    <xf numFmtId="38" fontId="23" fillId="2" borderId="3" xfId="2" applyFont="1" applyFill="1" applyBorder="1" applyAlignment="1" applyProtection="1">
      <alignment horizontal="right" vertical="center"/>
    </xf>
    <xf numFmtId="14" fontId="3" fillId="0" borderId="1" xfId="0" applyNumberFormat="1" applyFont="1" applyBorder="1" applyAlignment="1">
      <alignment horizontal="right" vertical="center"/>
    </xf>
    <xf numFmtId="0" fontId="39" fillId="7" borderId="0" xfId="4" applyFont="1" applyProtection="1">
      <alignment vertical="center"/>
    </xf>
    <xf numFmtId="0" fontId="14" fillId="0" borderId="7" xfId="3" applyFont="1" applyBorder="1" applyAlignment="1">
      <alignment horizontal="center" vertical="center"/>
    </xf>
    <xf numFmtId="0" fontId="1" fillId="0" borderId="8" xfId="3" applyBorder="1" applyAlignment="1">
      <alignment horizontal="center" vertical="center"/>
    </xf>
    <xf numFmtId="0" fontId="1" fillId="0" borderId="7" xfId="3" applyBorder="1" applyAlignment="1">
      <alignment horizontal="center" vertical="center"/>
    </xf>
    <xf numFmtId="0" fontId="17" fillId="2" borderId="7" xfId="0" applyFont="1" applyFill="1" applyBorder="1" applyAlignment="1">
      <alignment horizontal="center" vertical="center"/>
    </xf>
    <xf numFmtId="0" fontId="0" fillId="2" borderId="8" xfId="0" applyFill="1" applyBorder="1" applyAlignment="1">
      <alignment horizontal="center" vertical="center"/>
    </xf>
    <xf numFmtId="38" fontId="28" fillId="2" borderId="5" xfId="2" applyFont="1" applyFill="1" applyBorder="1" applyAlignment="1" applyProtection="1">
      <alignment horizontal="right" vertical="center"/>
    </xf>
    <xf numFmtId="0" fontId="13" fillId="0" borderId="7" xfId="0" applyFont="1" applyBorder="1" applyAlignment="1">
      <alignment horizontal="center" vertical="center"/>
    </xf>
    <xf numFmtId="182" fontId="14" fillId="3" borderId="2" xfId="3" applyNumberFormat="1" applyFont="1" applyFill="1" applyBorder="1" applyAlignment="1">
      <alignment horizontal="center" vertical="center"/>
    </xf>
    <xf numFmtId="0" fontId="43" fillId="0" borderId="4" xfId="0" applyFont="1" applyBorder="1">
      <alignment vertical="center"/>
    </xf>
    <xf numFmtId="0" fontId="14" fillId="0" borderId="4" xfId="0" applyFont="1" applyBorder="1">
      <alignment vertical="center"/>
    </xf>
    <xf numFmtId="0" fontId="0" fillId="0" borderId="0" xfId="0" applyAlignment="1">
      <alignment horizontal="left" vertical="center"/>
    </xf>
    <xf numFmtId="0" fontId="0" fillId="4" borderId="0" xfId="0" applyFill="1" applyAlignment="1">
      <alignment horizontal="center" vertical="center"/>
    </xf>
    <xf numFmtId="0" fontId="14" fillId="0" borderId="0" xfId="0" applyFont="1" applyAlignment="1">
      <alignment horizontal="left" vertical="center"/>
    </xf>
    <xf numFmtId="0" fontId="0" fillId="3" borderId="25" xfId="0" applyFill="1" applyBorder="1" applyAlignment="1" applyProtection="1">
      <alignment horizontal="right" vertical="center" shrinkToFit="1"/>
      <protection locked="0"/>
    </xf>
    <xf numFmtId="0" fontId="5" fillId="0" borderId="0" xfId="0" applyFont="1" applyAlignment="1">
      <alignment horizontal="right"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1" xfId="0" applyFont="1" applyBorder="1" applyAlignment="1">
      <alignment horizontal="center" vertical="center"/>
    </xf>
    <xf numFmtId="0" fontId="0" fillId="0" borderId="5" xfId="0" applyBorder="1" applyAlignment="1">
      <alignment horizontal="center" vertical="center"/>
    </xf>
    <xf numFmtId="0" fontId="14" fillId="4" borderId="9" xfId="3" applyFont="1" applyFill="1" applyBorder="1" applyAlignment="1" applyProtection="1">
      <alignment horizontal="center" vertical="center"/>
      <protection locked="0"/>
    </xf>
    <xf numFmtId="0" fontId="47" fillId="0" borderId="5" xfId="0" applyFont="1" applyBorder="1" applyAlignment="1">
      <alignment horizontal="left" vertical="center"/>
    </xf>
    <xf numFmtId="0" fontId="54" fillId="0" borderId="0" xfId="0" applyFont="1">
      <alignment vertical="center"/>
    </xf>
    <xf numFmtId="0" fontId="50" fillId="0" borderId="5" xfId="0" applyFont="1" applyBorder="1" applyAlignment="1">
      <alignment horizontal="center" vertical="center"/>
    </xf>
    <xf numFmtId="38" fontId="57" fillId="0" borderId="8" xfId="2" applyFont="1" applyFill="1" applyBorder="1" applyAlignment="1" applyProtection="1">
      <alignment vertical="top"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0" fillId="0" borderId="11" xfId="0" applyBorder="1" applyAlignment="1">
      <alignment horizontal="center" vertical="center"/>
    </xf>
    <xf numFmtId="0" fontId="60" fillId="4" borderId="1" xfId="0" applyFont="1" applyFill="1" applyBorder="1" applyAlignment="1" applyProtection="1">
      <alignment horizontal="center" vertical="center" shrinkToFit="1"/>
      <protection locked="0"/>
    </xf>
    <xf numFmtId="0" fontId="0" fillId="11" borderId="0" xfId="0" applyFill="1">
      <alignment vertical="center"/>
    </xf>
    <xf numFmtId="0" fontId="14" fillId="4" borderId="1" xfId="4" applyFont="1" applyFill="1" applyBorder="1" applyAlignment="1" applyProtection="1">
      <alignment horizontal="center" vertical="center"/>
      <protection locked="0"/>
    </xf>
    <xf numFmtId="182" fontId="14" fillId="3" borderId="0" xfId="3" applyNumberFormat="1" applyFont="1" applyFill="1" applyAlignment="1">
      <alignment horizontal="center" vertical="center"/>
    </xf>
    <xf numFmtId="0" fontId="14" fillId="0" borderId="2" xfId="0" applyFont="1" applyBorder="1" applyAlignment="1">
      <alignment horizontal="center" vertical="center"/>
    </xf>
    <xf numFmtId="0" fontId="7" fillId="4" borderId="1" xfId="0" applyFont="1" applyFill="1" applyBorder="1" applyAlignment="1" applyProtection="1">
      <alignment horizontal="center" vertical="center" wrapText="1"/>
      <protection locked="0"/>
    </xf>
    <xf numFmtId="0" fontId="25" fillId="0" borderId="5" xfId="0" applyFont="1" applyBorder="1" applyAlignment="1">
      <alignment horizontal="left" vertical="center"/>
    </xf>
    <xf numFmtId="38" fontId="28" fillId="2" borderId="53" xfId="2" applyFont="1" applyFill="1" applyBorder="1" applyProtection="1">
      <alignment vertical="center"/>
    </xf>
    <xf numFmtId="0" fontId="25" fillId="0" borderId="54" xfId="0" applyFont="1" applyBorder="1" applyAlignment="1">
      <alignment horizontal="center" vertical="center"/>
    </xf>
    <xf numFmtId="0" fontId="14" fillId="10" borderId="7" xfId="0" applyFont="1" applyFill="1" applyBorder="1" applyAlignment="1">
      <alignment horizontal="center" vertical="center" shrinkToFit="1"/>
    </xf>
    <xf numFmtId="0" fontId="3" fillId="10" borderId="7" xfId="0" applyFont="1" applyFill="1" applyBorder="1" applyAlignment="1">
      <alignment horizontal="center" vertical="center" shrinkToFit="1"/>
    </xf>
    <xf numFmtId="0" fontId="7" fillId="0" borderId="0" xfId="0" applyFont="1" applyAlignment="1">
      <alignment horizontal="center" vertical="center"/>
    </xf>
    <xf numFmtId="0" fontId="3" fillId="8" borderId="7" xfId="0" applyFont="1" applyFill="1" applyBorder="1" applyAlignment="1">
      <alignment horizontal="center" vertical="center"/>
    </xf>
    <xf numFmtId="0" fontId="6" fillId="0" borderId="0" xfId="3" applyFont="1">
      <alignment vertical="center"/>
    </xf>
    <xf numFmtId="0" fontId="14" fillId="4" borderId="3" xfId="3" applyFon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0" borderId="0" xfId="3" applyFont="1" applyAlignment="1">
      <alignment horizontal="left" vertical="center" wrapText="1" shrinkToFit="1"/>
    </xf>
    <xf numFmtId="0" fontId="1" fillId="0" borderId="0" xfId="3" applyAlignment="1">
      <alignment horizontal="left" vertical="center" shrinkToFit="1"/>
    </xf>
    <xf numFmtId="0" fontId="13" fillId="0" borderId="0" xfId="3" applyFont="1" applyAlignment="1">
      <alignment horizontal="center" vertical="center"/>
    </xf>
    <xf numFmtId="0" fontId="3" fillId="0" borderId="0" xfId="3" applyFont="1" applyAlignment="1">
      <alignment horizontal="center" vertical="center"/>
    </xf>
    <xf numFmtId="0" fontId="3" fillId="0" borderId="25" xfId="0" applyFont="1" applyBorder="1" applyAlignment="1">
      <alignment horizontal="center" vertical="center" shrinkToFit="1"/>
    </xf>
    <xf numFmtId="38" fontId="0" fillId="0" borderId="0" xfId="2" applyFont="1" applyProtection="1">
      <alignment vertical="center"/>
    </xf>
    <xf numFmtId="0" fontId="0" fillId="0" borderId="23" xfId="0" applyBorder="1" applyAlignment="1">
      <alignment horizontal="center" vertical="center" shrinkToFit="1"/>
    </xf>
    <xf numFmtId="0" fontId="4" fillId="11" borderId="60" xfId="0" applyFont="1" applyFill="1" applyBorder="1" applyAlignment="1">
      <alignment horizontal="center" vertical="center" wrapText="1"/>
    </xf>
    <xf numFmtId="0" fontId="31" fillId="11" borderId="16" xfId="0" applyFont="1" applyFill="1" applyBorder="1" applyAlignment="1">
      <alignment horizontal="center" vertical="top" wrapText="1"/>
    </xf>
    <xf numFmtId="0" fontId="4" fillId="2" borderId="60" xfId="0" applyFont="1" applyFill="1" applyBorder="1" applyAlignment="1">
      <alignment horizontal="center" vertical="center" wrapText="1"/>
    </xf>
    <xf numFmtId="186" fontId="6" fillId="2" borderId="62" xfId="0" applyNumberFormat="1" applyFont="1" applyFill="1" applyBorder="1" applyAlignment="1">
      <alignment horizontal="center" vertical="center"/>
    </xf>
    <xf numFmtId="0" fontId="14" fillId="3" borderId="0" xfId="3" applyFont="1" applyFill="1" applyAlignment="1" applyProtection="1">
      <alignment horizontal="center" vertical="center"/>
      <protection locked="0"/>
    </xf>
    <xf numFmtId="182" fontId="14" fillId="3" borderId="12" xfId="3" applyNumberFormat="1" applyFont="1" applyFill="1" applyBorder="1" applyAlignment="1">
      <alignment horizontal="center" vertical="center"/>
    </xf>
    <xf numFmtId="0" fontId="14" fillId="0" borderId="4" xfId="3" applyFont="1" applyBorder="1" applyAlignment="1">
      <alignment horizontal="center" vertical="center"/>
    </xf>
    <xf numFmtId="0" fontId="71" fillId="0" borderId="5" xfId="0" applyFont="1" applyBorder="1" applyAlignment="1">
      <alignment horizontal="center" vertical="center"/>
    </xf>
    <xf numFmtId="0" fontId="0" fillId="3" borderId="18" xfId="0" applyFill="1" applyBorder="1" applyAlignment="1" applyProtection="1">
      <alignment vertical="center" shrinkToFit="1"/>
      <protection locked="0"/>
    </xf>
    <xf numFmtId="0" fontId="3" fillId="0" borderId="65" xfId="0" applyFont="1" applyBorder="1" applyAlignment="1">
      <alignment vertical="center" shrinkToFit="1"/>
    </xf>
    <xf numFmtId="0" fontId="0" fillId="3" borderId="65" xfId="0" applyFill="1" applyBorder="1" applyAlignment="1" applyProtection="1">
      <alignment horizontal="right" vertical="center" shrinkToFit="1"/>
      <protection locked="0"/>
    </xf>
    <xf numFmtId="0" fontId="3" fillId="0" borderId="66" xfId="0" applyFont="1" applyBorder="1" applyAlignment="1">
      <alignment horizontal="center" vertical="center" shrinkToFit="1"/>
    </xf>
    <xf numFmtId="0" fontId="34" fillId="0" borderId="11" xfId="0" applyFont="1" applyBorder="1">
      <alignment vertical="center"/>
    </xf>
    <xf numFmtId="0" fontId="12" fillId="0" borderId="6" xfId="3" applyFont="1" applyBorder="1" applyAlignment="1">
      <alignment horizontal="left" vertical="center"/>
    </xf>
    <xf numFmtId="0" fontId="3" fillId="0" borderId="11" xfId="3" applyFont="1" applyBorder="1">
      <alignment vertical="center"/>
    </xf>
    <xf numFmtId="0" fontId="12" fillId="0" borderId="6" xfId="0" applyFont="1" applyBorder="1" applyAlignment="1">
      <alignment horizontal="center" vertical="center"/>
    </xf>
    <xf numFmtId="0" fontId="12" fillId="0" borderId="6" xfId="0" applyFont="1" applyBorder="1" applyAlignment="1">
      <alignment horizontal="right" vertical="center"/>
    </xf>
    <xf numFmtId="0" fontId="3" fillId="0" borderId="11" xfId="0" applyFont="1" applyBorder="1" applyAlignment="1">
      <alignment horizontal="right" vertical="center"/>
    </xf>
    <xf numFmtId="0" fontId="3" fillId="0" borderId="11" xfId="0" applyFont="1" applyBorder="1" applyAlignment="1">
      <alignment horizontal="center" vertical="center"/>
    </xf>
    <xf numFmtId="182" fontId="14" fillId="3" borderId="1" xfId="3" applyNumberFormat="1" applyFont="1" applyFill="1" applyBorder="1" applyAlignment="1">
      <alignment horizontal="center" vertical="center"/>
    </xf>
    <xf numFmtId="0" fontId="14" fillId="0" borderId="1" xfId="3" applyFont="1" applyBorder="1" applyAlignment="1">
      <alignment horizontal="center" vertical="center"/>
    </xf>
    <xf numFmtId="14" fontId="1" fillId="3" borderId="1" xfId="3" applyNumberFormat="1" applyFill="1" applyBorder="1">
      <alignment vertical="center"/>
    </xf>
    <xf numFmtId="0" fontId="0" fillId="3" borderId="1" xfId="0" applyFill="1" applyBorder="1" applyAlignment="1">
      <alignment horizontal="center" vertical="center"/>
    </xf>
    <xf numFmtId="14" fontId="0" fillId="3" borderId="1" xfId="0" applyNumberFormat="1" applyFill="1" applyBorder="1">
      <alignment vertical="center"/>
    </xf>
    <xf numFmtId="184" fontId="15" fillId="2" borderId="5" xfId="0" applyNumberFormat="1" applyFont="1" applyFill="1" applyBorder="1">
      <alignment vertical="center"/>
    </xf>
    <xf numFmtId="0" fontId="13" fillId="0" borderId="0" xfId="3" applyFont="1">
      <alignment vertical="center"/>
    </xf>
    <xf numFmtId="0" fontId="3" fillId="0" borderId="0" xfId="3" applyFont="1">
      <alignment vertical="center"/>
    </xf>
    <xf numFmtId="0" fontId="43" fillId="0" borderId="0" xfId="3" applyFont="1" applyAlignment="1">
      <alignment vertical="center" shrinkToFit="1"/>
    </xf>
    <xf numFmtId="0" fontId="41" fillId="0" borderId="0" xfId="3" applyFont="1">
      <alignment vertical="center"/>
    </xf>
    <xf numFmtId="0" fontId="1" fillId="0" borderId="3" xfId="3" applyBorder="1">
      <alignment vertical="center"/>
    </xf>
    <xf numFmtId="0" fontId="43" fillId="0" borderId="0" xfId="3" applyFont="1">
      <alignment vertical="center"/>
    </xf>
    <xf numFmtId="0" fontId="43" fillId="0" borderId="0" xfId="3" applyFont="1" applyAlignment="1">
      <alignment horizontal="left" vertical="center"/>
    </xf>
    <xf numFmtId="0" fontId="0" fillId="0" borderId="0" xfId="0" applyAlignment="1">
      <alignment vertical="top"/>
    </xf>
    <xf numFmtId="0" fontId="14" fillId="4" borderId="1" xfId="3" applyFont="1" applyFill="1" applyBorder="1" applyAlignment="1" applyProtection="1">
      <alignment horizontal="center" vertical="center"/>
      <protection locked="0"/>
    </xf>
    <xf numFmtId="0" fontId="14" fillId="3" borderId="14" xfId="3" applyFont="1" applyFill="1" applyBorder="1" applyAlignment="1" applyProtection="1">
      <alignment horizontal="center" vertical="center"/>
      <protection locked="0"/>
    </xf>
    <xf numFmtId="0" fontId="14" fillId="3" borderId="15" xfId="3" applyFont="1" applyFill="1" applyBorder="1" applyAlignment="1" applyProtection="1">
      <alignment horizontal="center" vertical="center" shrinkToFit="1"/>
      <protection locked="0"/>
    </xf>
    <xf numFmtId="0" fontId="14" fillId="3" borderId="14"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shrinkToFit="1"/>
      <protection locked="0"/>
    </xf>
    <xf numFmtId="0" fontId="14" fillId="3" borderId="57"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0" fillId="0" borderId="0" xfId="0" applyAlignment="1">
      <alignment horizontal="center" vertical="center" wrapText="1"/>
    </xf>
    <xf numFmtId="179" fontId="61" fillId="3" borderId="0" xfId="0" applyNumberFormat="1" applyFont="1" applyFill="1" applyAlignment="1">
      <alignment horizontal="center" vertical="center"/>
    </xf>
    <xf numFmtId="0" fontId="64" fillId="0" borderId="0" xfId="0" applyFont="1" applyAlignment="1">
      <alignment horizontal="left" vertical="center" wrapText="1"/>
    </xf>
    <xf numFmtId="0" fontId="0" fillId="4" borderId="21" xfId="0" applyFill="1" applyBorder="1" applyAlignment="1" applyProtection="1">
      <alignment horizontal="center" vertical="center" shrinkToFit="1"/>
      <protection locked="0"/>
    </xf>
    <xf numFmtId="0" fontId="0" fillId="4" borderId="23" xfId="0" applyFill="1" applyBorder="1" applyAlignment="1" applyProtection="1">
      <alignment horizontal="center" vertical="center" shrinkToFit="1"/>
      <protection locked="0"/>
    </xf>
    <xf numFmtId="0" fontId="0" fillId="3" borderId="25" xfId="0" applyFill="1" applyBorder="1" applyAlignment="1" applyProtection="1">
      <alignment horizontal="right" vertical="center" shrinkToFit="1"/>
      <protection locked="0"/>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4" borderId="21"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38" fontId="23" fillId="2" borderId="3" xfId="2" applyFont="1" applyFill="1" applyBorder="1" applyAlignment="1" applyProtection="1">
      <alignment horizontal="right" vertical="center"/>
    </xf>
    <xf numFmtId="38" fontId="23" fillId="2" borderId="19" xfId="2" applyFont="1" applyFill="1" applyBorder="1" applyAlignment="1" applyProtection="1">
      <alignment horizontal="right" vertical="center"/>
    </xf>
    <xf numFmtId="38" fontId="23" fillId="2" borderId="9" xfId="2" applyFont="1" applyFill="1" applyBorder="1" applyAlignment="1" applyProtection="1">
      <alignment horizontal="right" vertical="center"/>
    </xf>
    <xf numFmtId="0" fontId="3" fillId="4" borderId="2"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186" fontId="66" fillId="3" borderId="61" xfId="2" applyNumberFormat="1" applyFont="1" applyFill="1" applyBorder="1" applyAlignment="1" applyProtection="1">
      <alignment horizontal="center" vertical="center"/>
      <protection locked="0"/>
    </xf>
    <xf numFmtId="186" fontId="66" fillId="3" borderId="63" xfId="2" applyNumberFormat="1"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2" fillId="10" borderId="2"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0" fillId="3" borderId="2"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38" fontId="0" fillId="2" borderId="1" xfId="2"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182" fontId="0" fillId="3" borderId="2" xfId="0" applyNumberFormat="1" applyFill="1" applyBorder="1" applyAlignment="1" applyProtection="1">
      <alignment horizontal="center" vertical="center"/>
      <protection locked="0"/>
    </xf>
    <xf numFmtId="182" fontId="0" fillId="3" borderId="7" xfId="0" applyNumberFormat="1" applyFill="1" applyBorder="1" applyAlignment="1" applyProtection="1">
      <alignment horizontal="center" vertical="center"/>
      <protection locked="0"/>
    </xf>
    <xf numFmtId="0" fontId="57" fillId="0" borderId="2" xfId="0" applyFont="1" applyBorder="1" applyAlignment="1">
      <alignment horizontal="left" vertical="center" wrapText="1"/>
    </xf>
    <xf numFmtId="0" fontId="57" fillId="0" borderId="7" xfId="0" applyFont="1" applyBorder="1" applyAlignment="1">
      <alignment horizontal="left" vertical="center" wrapText="1"/>
    </xf>
    <xf numFmtId="38" fontId="57" fillId="0" borderId="7" xfId="2" applyFont="1" applyFill="1" applyBorder="1" applyAlignment="1" applyProtection="1">
      <alignment horizontal="left" vertical="top" wrapText="1"/>
    </xf>
    <xf numFmtId="38" fontId="1" fillId="3" borderId="1" xfId="2" applyFont="1" applyFill="1" applyBorder="1" applyAlignment="1" applyProtection="1">
      <alignment horizontal="center" vertical="center"/>
      <protection locked="0"/>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86" fontId="65" fillId="11" borderId="29" xfId="0" applyNumberFormat="1" applyFont="1" applyFill="1" applyBorder="1" applyAlignment="1">
      <alignment horizontal="center" vertical="center" shrinkToFit="1"/>
    </xf>
    <xf numFmtId="186" fontId="65" fillId="11" borderId="43" xfId="0" applyNumberFormat="1" applyFont="1" applyFill="1" applyBorder="1" applyAlignment="1">
      <alignment horizontal="center" vertical="center" shrinkToFit="1"/>
    </xf>
    <xf numFmtId="177" fontId="67" fillId="11" borderId="67" xfId="0" applyNumberFormat="1" applyFont="1" applyFill="1" applyBorder="1" applyAlignment="1">
      <alignment horizontal="center" vertical="center" wrapText="1" shrinkToFit="1"/>
    </xf>
    <xf numFmtId="177" fontId="67" fillId="11" borderId="68" xfId="0" applyNumberFormat="1" applyFont="1" applyFill="1" applyBorder="1" applyAlignment="1">
      <alignment horizontal="center" vertical="center" wrapText="1" shrinkToFit="1"/>
    </xf>
    <xf numFmtId="187" fontId="68" fillId="3" borderId="69" xfId="2" applyNumberFormat="1" applyFont="1" applyFill="1" applyBorder="1" applyAlignment="1" applyProtection="1">
      <alignment horizontal="right" vertical="center" shrinkToFit="1"/>
      <protection locked="0"/>
    </xf>
    <xf numFmtId="187" fontId="68" fillId="3" borderId="70" xfId="2" applyNumberFormat="1" applyFont="1" applyFill="1" applyBorder="1" applyAlignment="1" applyProtection="1">
      <alignment horizontal="right" vertical="center" shrinkToFit="1"/>
      <protection locked="0"/>
    </xf>
    <xf numFmtId="186" fontId="68" fillId="3" borderId="71" xfId="2" applyNumberFormat="1" applyFont="1" applyFill="1" applyBorder="1" applyAlignment="1" applyProtection="1">
      <alignment horizontal="right" vertical="center" shrinkToFit="1"/>
      <protection locked="0"/>
    </xf>
    <xf numFmtId="186" fontId="68" fillId="3" borderId="72" xfId="2" applyNumberFormat="1" applyFont="1" applyFill="1" applyBorder="1" applyAlignment="1" applyProtection="1">
      <alignment horizontal="right" vertical="center" shrinkToFit="1"/>
      <protection locked="0"/>
    </xf>
    <xf numFmtId="187" fontId="4" fillId="11" borderId="73" xfId="2" applyNumberFormat="1" applyFont="1" applyFill="1" applyBorder="1" applyAlignment="1" applyProtection="1">
      <alignment vertical="center" wrapText="1" shrinkToFit="1"/>
    </xf>
    <xf numFmtId="187" fontId="4" fillId="11" borderId="30" xfId="2" applyNumberFormat="1" applyFont="1" applyFill="1" applyBorder="1" applyAlignment="1" applyProtection="1">
      <alignment vertical="center" wrapText="1" shrinkToFit="1"/>
    </xf>
    <xf numFmtId="186" fontId="4" fillId="11" borderId="74" xfId="2" applyNumberFormat="1" applyFont="1" applyFill="1" applyBorder="1" applyAlignment="1" applyProtection="1">
      <alignment vertical="center" shrinkToFit="1"/>
    </xf>
    <xf numFmtId="186" fontId="4" fillId="11" borderId="32" xfId="2" applyNumberFormat="1" applyFont="1" applyFill="1" applyBorder="1" applyAlignment="1" applyProtection="1">
      <alignment vertical="center" shrinkToFit="1"/>
    </xf>
    <xf numFmtId="0" fontId="29" fillId="0" borderId="1" xfId="0" applyFont="1" applyBorder="1" applyAlignment="1">
      <alignment horizontal="center" vertical="center"/>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26"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3" fillId="11" borderId="9" xfId="0" applyFont="1" applyFill="1" applyBorder="1" applyAlignment="1">
      <alignment horizontal="left" vertical="center" wrapText="1"/>
    </xf>
    <xf numFmtId="0" fontId="3" fillId="11" borderId="17"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8" xfId="0" applyBorder="1" applyAlignment="1">
      <alignment horizontal="center" vertical="center" wrapText="1"/>
    </xf>
    <xf numFmtId="0" fontId="14" fillId="10" borderId="2" xfId="0" applyFont="1" applyFill="1" applyBorder="1" applyAlignment="1">
      <alignment horizontal="center" vertical="center" shrinkToFit="1"/>
    </xf>
    <xf numFmtId="0" fontId="14" fillId="10" borderId="8" xfId="0" applyFont="1" applyFill="1" applyBorder="1" applyAlignment="1">
      <alignment horizontal="center" vertical="center" shrinkToFit="1"/>
    </xf>
    <xf numFmtId="0" fontId="3" fillId="10" borderId="2" xfId="0" applyFont="1" applyFill="1" applyBorder="1" applyAlignment="1">
      <alignment horizontal="center" vertical="center" shrinkToFit="1"/>
    </xf>
    <xf numFmtId="0" fontId="3" fillId="10" borderId="8" xfId="0" applyFont="1" applyFill="1" applyBorder="1" applyAlignment="1">
      <alignment horizontal="center" vertical="center" shrinkToFit="1"/>
    </xf>
    <xf numFmtId="0" fontId="3" fillId="8" borderId="2" xfId="0" applyFont="1" applyFill="1" applyBorder="1" applyAlignment="1">
      <alignment horizontal="center" vertical="center"/>
    </xf>
    <xf numFmtId="0" fontId="3" fillId="8" borderId="8" xfId="0" applyFont="1" applyFill="1" applyBorder="1" applyAlignment="1">
      <alignment horizontal="center" vertical="center"/>
    </xf>
    <xf numFmtId="0" fontId="13" fillId="8" borderId="2" xfId="0" applyFont="1" applyFill="1" applyBorder="1" applyAlignment="1">
      <alignment horizontal="left" vertical="center" shrinkToFit="1"/>
    </xf>
    <xf numFmtId="0" fontId="13" fillId="8" borderId="7" xfId="0" applyFont="1" applyFill="1" applyBorder="1" applyAlignment="1">
      <alignment horizontal="left" vertical="center" shrinkToFit="1"/>
    </xf>
    <xf numFmtId="0" fontId="14" fillId="0" borderId="2" xfId="0" applyFont="1" applyBorder="1" applyAlignment="1">
      <alignment horizontal="left" vertical="center"/>
    </xf>
    <xf numFmtId="0" fontId="14" fillId="0" borderId="7" xfId="0" applyFont="1" applyBorder="1" applyAlignment="1">
      <alignment horizontal="left" vertical="center"/>
    </xf>
    <xf numFmtId="38" fontId="28" fillId="2" borderId="2" xfId="2" applyFont="1" applyFill="1" applyBorder="1" applyAlignment="1" applyProtection="1">
      <alignment horizontal="center" vertical="center"/>
    </xf>
    <xf numFmtId="38" fontId="28" fillId="2" borderId="7" xfId="2" applyFont="1" applyFill="1" applyBorder="1" applyAlignment="1" applyProtection="1">
      <alignment horizontal="center" vertical="center"/>
    </xf>
    <xf numFmtId="182" fontId="14" fillId="2" borderId="2" xfId="0" applyNumberFormat="1" applyFont="1" applyFill="1" applyBorder="1" applyAlignment="1">
      <alignment horizontal="center" vertical="center"/>
    </xf>
    <xf numFmtId="182" fontId="14" fillId="2" borderId="8" xfId="0" applyNumberFormat="1" applyFont="1" applyFill="1" applyBorder="1" applyAlignment="1">
      <alignment horizontal="center"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0" fillId="2" borderId="75" xfId="0" applyFill="1" applyBorder="1" applyAlignment="1">
      <alignment horizontal="left" vertical="center"/>
    </xf>
    <xf numFmtId="177" fontId="0" fillId="4" borderId="19"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4" borderId="1" xfId="0" applyFill="1" applyBorder="1" applyAlignment="1" applyProtection="1">
      <alignment horizontal="center" vertical="center" shrinkToFit="1"/>
      <protection locked="0"/>
    </xf>
    <xf numFmtId="0" fontId="31" fillId="0" borderId="1" xfId="0" applyFont="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0" fontId="3" fillId="2" borderId="3" xfId="0" applyFont="1" applyFill="1" applyBorder="1" applyAlignment="1">
      <alignment horizontal="left" vertical="center"/>
    </xf>
    <xf numFmtId="0" fontId="24" fillId="5" borderId="0" xfId="0" applyFont="1" applyFill="1" applyAlignment="1">
      <alignment horizontal="center" vertical="center" wrapText="1"/>
    </xf>
    <xf numFmtId="0" fontId="5" fillId="0" borderId="0" xfId="0" applyFont="1" applyAlignment="1">
      <alignment horizontal="right" vertical="center"/>
    </xf>
    <xf numFmtId="180" fontId="0" fillId="3" borderId="0" xfId="0" applyNumberFormat="1" applyFill="1" applyAlignment="1" applyProtection="1">
      <alignment horizontal="right" vertical="center"/>
      <protection locked="0"/>
    </xf>
    <xf numFmtId="180" fontId="0" fillId="3" borderId="0" xfId="0" applyNumberFormat="1" applyFill="1" applyProtection="1">
      <alignment vertical="center"/>
      <protection locked="0"/>
    </xf>
    <xf numFmtId="0" fontId="53" fillId="11" borderId="27" xfId="0" applyFont="1" applyFill="1" applyBorder="1" applyAlignment="1">
      <alignment horizontal="center" vertical="center" wrapText="1"/>
    </xf>
    <xf numFmtId="0" fontId="53" fillId="11" borderId="28" xfId="0" applyFont="1" applyFill="1" applyBorder="1" applyAlignment="1">
      <alignment horizontal="center" vertical="center" wrapText="1"/>
    </xf>
    <xf numFmtId="0" fontId="53" fillId="11" borderId="29" xfId="0" applyFont="1" applyFill="1" applyBorder="1" applyAlignment="1">
      <alignment horizontal="center" vertical="center" wrapText="1"/>
    </xf>
    <xf numFmtId="0" fontId="0" fillId="3" borderId="0" xfId="0" applyFill="1" applyAlignment="1" applyProtection="1">
      <alignment horizontal="left" vertical="center" shrinkToFit="1"/>
      <protection locked="0"/>
    </xf>
    <xf numFmtId="0" fontId="0" fillId="3" borderId="0" xfId="0" applyFill="1" applyAlignment="1" applyProtection="1">
      <alignment horizontal="left" vertical="center"/>
      <protection locked="0"/>
    </xf>
    <xf numFmtId="0" fontId="54" fillId="3" borderId="38" xfId="0" applyFont="1" applyFill="1" applyBorder="1" applyAlignment="1">
      <alignment horizontal="left" vertical="center"/>
    </xf>
    <xf numFmtId="0" fontId="54" fillId="3" borderId="40" xfId="0" applyFont="1" applyFill="1" applyBorder="1" applyAlignment="1">
      <alignment horizontal="left" vertical="center"/>
    </xf>
    <xf numFmtId="0" fontId="54" fillId="4" borderId="55" xfId="0" applyFont="1" applyFill="1" applyBorder="1" applyAlignment="1">
      <alignment horizontal="left" vertical="center"/>
    </xf>
    <xf numFmtId="0" fontId="54" fillId="4" borderId="56" xfId="0" applyFont="1" applyFill="1" applyBorder="1" applyAlignment="1">
      <alignment horizontal="left" vertical="center"/>
    </xf>
    <xf numFmtId="0" fontId="54" fillId="2" borderId="42" xfId="0" applyFont="1" applyFill="1" applyBorder="1" applyAlignment="1">
      <alignment horizontal="left" vertical="center"/>
    </xf>
    <xf numFmtId="0" fontId="54" fillId="2" borderId="44" xfId="0" applyFont="1" applyFill="1" applyBorder="1" applyAlignment="1">
      <alignment horizontal="left" vertical="center"/>
    </xf>
    <xf numFmtId="0" fontId="0" fillId="0" borderId="12" xfId="0" applyBorder="1" applyAlignment="1">
      <alignment horizontal="right" vertical="center"/>
    </xf>
    <xf numFmtId="0" fontId="0" fillId="0" borderId="4" xfId="0" applyBorder="1" applyAlignment="1">
      <alignment horizontal="right" vertical="center"/>
    </xf>
    <xf numFmtId="0" fontId="0" fillId="0" borderId="17" xfId="0" applyBorder="1" applyAlignment="1">
      <alignment horizontal="right" vertical="center"/>
    </xf>
    <xf numFmtId="0" fontId="0" fillId="0" borderId="5" xfId="0" applyBorder="1" applyAlignment="1">
      <alignment horizontal="right" vertical="center"/>
    </xf>
    <xf numFmtId="177" fontId="0" fillId="0" borderId="1" xfId="0" applyNumberFormat="1" applyBorder="1" applyAlignment="1">
      <alignment horizontal="center" vertical="center"/>
    </xf>
    <xf numFmtId="14" fontId="14" fillId="3"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85" fontId="0" fillId="2" borderId="1" xfId="0" applyNumberFormat="1" applyFill="1" applyBorder="1" applyAlignment="1">
      <alignment horizontal="center" vertical="center"/>
    </xf>
    <xf numFmtId="0" fontId="36" fillId="0" borderId="0" xfId="0" applyFont="1" applyAlignment="1">
      <alignment horizontal="center" vertical="center"/>
    </xf>
    <xf numFmtId="0" fontId="37" fillId="0" borderId="0" xfId="0" applyFont="1">
      <alignment vertical="center"/>
    </xf>
    <xf numFmtId="0" fontId="39" fillId="4" borderId="2" xfId="4" applyFont="1" applyFill="1" applyBorder="1" applyAlignment="1" applyProtection="1">
      <alignment horizontal="center" vertical="center"/>
      <protection locked="0"/>
    </xf>
    <xf numFmtId="0" fontId="39" fillId="4" borderId="8" xfId="4" applyFont="1" applyFill="1" applyBorder="1" applyAlignment="1" applyProtection="1">
      <alignment horizontal="center" vertical="center"/>
      <protection locked="0"/>
    </xf>
    <xf numFmtId="0" fontId="41" fillId="0" borderId="2" xfId="0" applyFont="1" applyBorder="1" applyAlignment="1">
      <alignment horizontal="left" vertical="center" shrinkToFit="1"/>
    </xf>
    <xf numFmtId="0" fontId="41" fillId="0" borderId="7" xfId="0" applyFont="1" applyBorder="1" applyAlignment="1">
      <alignment horizontal="left" vertical="center" shrinkToFit="1"/>
    </xf>
    <xf numFmtId="0" fontId="41" fillId="0" borderId="8" xfId="0" applyFont="1" applyBorder="1" applyAlignment="1">
      <alignment horizontal="left" vertical="center" shrinkToFit="1"/>
    </xf>
    <xf numFmtId="0" fontId="47" fillId="0" borderId="5" xfId="3" applyFont="1" applyBorder="1" applyAlignment="1">
      <alignment horizontal="center" vertical="center" shrinkToFit="1"/>
    </xf>
    <xf numFmtId="0" fontId="45" fillId="0" borderId="5" xfId="3" applyFont="1" applyBorder="1" applyAlignment="1">
      <alignment horizontal="center" vertical="center" shrinkToFit="1"/>
    </xf>
    <xf numFmtId="0" fontId="14" fillId="2" borderId="1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4" xfId="0" applyFont="1" applyFill="1" applyBorder="1" applyAlignment="1">
      <alignment horizontal="center" vertical="center"/>
    </xf>
    <xf numFmtId="182" fontId="0" fillId="2" borderId="7" xfId="0" applyNumberFormat="1" applyFill="1" applyBorder="1" applyAlignment="1">
      <alignment horizontal="center" vertical="center"/>
    </xf>
    <xf numFmtId="182" fontId="0" fillId="2" borderId="8" xfId="0" applyNumberFormat="1" applyFill="1" applyBorder="1" applyAlignment="1">
      <alignment horizontal="center" vertical="center"/>
    </xf>
    <xf numFmtId="0" fontId="13" fillId="0" borderId="1"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1" fillId="0" borderId="0" xfId="3" applyAlignment="1">
      <alignment horizontal="center" vertical="center"/>
    </xf>
    <xf numFmtId="0" fontId="1" fillId="0" borderId="0" xfId="3">
      <alignment vertical="center"/>
    </xf>
    <xf numFmtId="0" fontId="14" fillId="0" borderId="2" xfId="3" applyFont="1" applyBorder="1" applyAlignment="1">
      <alignment horizontal="left" vertical="center"/>
    </xf>
    <xf numFmtId="0" fontId="14" fillId="0" borderId="8" xfId="3" applyFont="1" applyBorder="1" applyAlignment="1">
      <alignment horizontal="left" vertical="center"/>
    </xf>
    <xf numFmtId="0" fontId="14" fillId="0" borderId="7" xfId="3" applyFont="1" applyBorder="1" applyAlignment="1">
      <alignment horizontal="left" vertical="center"/>
    </xf>
    <xf numFmtId="0" fontId="14" fillId="0" borderId="5" xfId="3" applyFont="1" applyBorder="1" applyAlignment="1">
      <alignment horizontal="left" vertical="center"/>
    </xf>
    <xf numFmtId="0" fontId="0" fillId="0" borderId="12" xfId="3" applyFont="1" applyBorder="1" applyAlignment="1">
      <alignment horizontal="center" vertical="center" wrapText="1"/>
    </xf>
    <xf numFmtId="0" fontId="0" fillId="0" borderId="6" xfId="3" applyFont="1" applyBorder="1" applyAlignment="1">
      <alignment horizontal="center" vertical="center" wrapText="1"/>
    </xf>
    <xf numFmtId="0" fontId="0" fillId="0" borderId="18" xfId="3" applyFont="1" applyBorder="1" applyAlignment="1">
      <alignment horizontal="center" vertical="center" wrapText="1"/>
    </xf>
    <xf numFmtId="0" fontId="0" fillId="0" borderId="10" xfId="3" applyFont="1" applyBorder="1" applyAlignment="1">
      <alignment horizontal="center" vertical="center" wrapText="1"/>
    </xf>
    <xf numFmtId="0" fontId="0" fillId="0" borderId="17" xfId="3" applyFont="1" applyBorder="1" applyAlignment="1">
      <alignment horizontal="center" vertical="center" wrapText="1"/>
    </xf>
    <xf numFmtId="0" fontId="0" fillId="0" borderId="11" xfId="3" applyFont="1" applyBorder="1" applyAlignment="1">
      <alignment horizontal="center" vertical="center" wrapText="1"/>
    </xf>
    <xf numFmtId="0" fontId="14" fillId="0" borderId="1" xfId="3" applyFont="1" applyBorder="1" applyAlignment="1">
      <alignment horizontal="left" vertical="center" wrapText="1"/>
    </xf>
    <xf numFmtId="0" fontId="14" fillId="0" borderId="26" xfId="3" applyFont="1" applyBorder="1" applyAlignment="1">
      <alignment horizontal="left" vertical="center" wrapText="1"/>
    </xf>
    <xf numFmtId="0" fontId="14" fillId="0" borderId="13" xfId="3" applyFont="1" applyBorder="1" applyAlignment="1">
      <alignment horizontal="left" vertical="center" wrapText="1"/>
    </xf>
    <xf numFmtId="0" fontId="14" fillId="0" borderId="49" xfId="3" applyFont="1" applyBorder="1" applyAlignment="1">
      <alignment horizontal="left" vertical="center" wrapText="1"/>
    </xf>
    <xf numFmtId="0" fontId="0" fillId="0" borderId="1" xfId="3" applyFont="1" applyBorder="1" applyAlignment="1">
      <alignment horizontal="left" vertical="center" wrapText="1" shrinkToFit="1"/>
    </xf>
    <xf numFmtId="0" fontId="14" fillId="3" borderId="1" xfId="3" applyFont="1" applyFill="1" applyBorder="1" applyAlignment="1" applyProtection="1">
      <alignment horizontal="left" vertical="center"/>
      <protection locked="0"/>
    </xf>
    <xf numFmtId="0" fontId="14" fillId="0" borderId="12" xfId="3" applyFont="1" applyBorder="1" applyAlignment="1">
      <alignment horizontal="left" vertical="center"/>
    </xf>
    <xf numFmtId="0" fontId="14" fillId="0" borderId="6" xfId="3" applyFont="1" applyBorder="1" applyAlignment="1">
      <alignment horizontal="left" vertical="center"/>
    </xf>
    <xf numFmtId="0" fontId="14" fillId="0" borderId="18" xfId="3" applyFont="1" applyBorder="1" applyAlignment="1">
      <alignment horizontal="left" vertical="center"/>
    </xf>
    <xf numFmtId="0" fontId="14" fillId="0" borderId="10" xfId="3" applyFont="1" applyBorder="1" applyAlignment="1">
      <alignment horizontal="left" vertical="center"/>
    </xf>
    <xf numFmtId="0" fontId="14" fillId="0" borderId="17" xfId="3" applyFont="1" applyBorder="1" applyAlignment="1">
      <alignment horizontal="left" vertical="center"/>
    </xf>
    <xf numFmtId="0" fontId="14" fillId="0" borderId="11" xfId="3" applyFont="1" applyBorder="1" applyAlignment="1">
      <alignment horizontal="left" vertical="center"/>
    </xf>
    <xf numFmtId="0" fontId="47" fillId="0" borderId="2" xfId="3" applyFont="1" applyBorder="1" applyAlignment="1">
      <alignment horizontal="center" vertical="center" shrinkToFit="1"/>
    </xf>
    <xf numFmtId="0" fontId="47" fillId="0" borderId="7" xfId="3" applyFont="1" applyBorder="1" applyAlignment="1">
      <alignment horizontal="center" vertical="center" shrinkToFit="1"/>
    </xf>
    <xf numFmtId="182" fontId="14" fillId="3" borderId="2" xfId="3" applyNumberFormat="1" applyFont="1" applyFill="1" applyBorder="1" applyAlignment="1" applyProtection="1">
      <alignment horizontal="center" vertical="center"/>
      <protection locked="0"/>
    </xf>
    <xf numFmtId="182" fontId="14" fillId="3" borderId="7" xfId="3" applyNumberFormat="1" applyFont="1" applyFill="1" applyBorder="1" applyAlignment="1" applyProtection="1">
      <alignment horizontal="center" vertical="center"/>
      <protection locked="0"/>
    </xf>
    <xf numFmtId="182" fontId="14" fillId="3" borderId="8" xfId="3" applyNumberFormat="1" applyFont="1" applyFill="1" applyBorder="1" applyAlignment="1" applyProtection="1">
      <alignment horizontal="center" vertical="center"/>
      <protection locked="0"/>
    </xf>
    <xf numFmtId="0" fontId="0" fillId="4" borderId="3" xfId="3" applyFont="1" applyFill="1" applyBorder="1" applyAlignment="1" applyProtection="1">
      <alignment horizontal="center" vertical="center"/>
      <protection locked="0"/>
    </xf>
    <xf numFmtId="0" fontId="0" fillId="4" borderId="9" xfId="3" applyFont="1" applyFill="1" applyBorder="1" applyAlignment="1" applyProtection="1">
      <alignment horizontal="center" vertical="center"/>
      <protection locked="0"/>
    </xf>
    <xf numFmtId="0" fontId="13" fillId="3" borderId="21" xfId="3" applyFont="1" applyFill="1" applyBorder="1" applyAlignment="1" applyProtection="1">
      <alignment horizontal="left" vertical="center"/>
      <protection locked="0"/>
    </xf>
    <xf numFmtId="0" fontId="13" fillId="3" borderId="23" xfId="3" applyFont="1" applyFill="1" applyBorder="1" applyAlignment="1" applyProtection="1">
      <alignment horizontal="left" vertical="center"/>
      <protection locked="0"/>
    </xf>
    <xf numFmtId="0" fontId="13" fillId="3" borderId="22" xfId="3" applyFont="1" applyFill="1" applyBorder="1" applyAlignment="1" applyProtection="1">
      <alignment horizontal="left" vertical="center"/>
      <protection locked="0"/>
    </xf>
    <xf numFmtId="0" fontId="0" fillId="0" borderId="12" xfId="3" applyFont="1" applyBorder="1" applyAlignment="1">
      <alignment horizontal="left" vertical="center"/>
    </xf>
    <xf numFmtId="0" fontId="0" fillId="0" borderId="17" xfId="3" applyFont="1" applyBorder="1" applyAlignment="1">
      <alignment horizontal="left" vertical="center"/>
    </xf>
    <xf numFmtId="0" fontId="54" fillId="2" borderId="35" xfId="0" applyFont="1" applyFill="1" applyBorder="1" applyAlignment="1">
      <alignment horizontal="left" vertical="center"/>
    </xf>
    <xf numFmtId="0" fontId="54" fillId="2" borderId="32" xfId="0" applyFont="1" applyFill="1" applyBorder="1" applyAlignment="1">
      <alignment horizontal="left" vertical="center"/>
    </xf>
    <xf numFmtId="0" fontId="14" fillId="0" borderId="48" xfId="3" applyFont="1" applyBorder="1" applyAlignment="1">
      <alignment horizontal="left" vertical="center" shrinkToFit="1"/>
    </xf>
    <xf numFmtId="0" fontId="14" fillId="0" borderId="1" xfId="3" applyFont="1" applyBorder="1" applyAlignment="1">
      <alignment horizontal="left" vertical="center" shrinkToFit="1"/>
    </xf>
    <xf numFmtId="0" fontId="14" fillId="0" borderId="50" xfId="3" applyFont="1" applyBorder="1" applyAlignment="1">
      <alignment horizontal="left" vertical="center" shrinkToFit="1"/>
    </xf>
    <xf numFmtId="0" fontId="14" fillId="0" borderId="13" xfId="3" applyFont="1" applyBorder="1" applyAlignment="1">
      <alignment horizontal="left" vertical="center" shrinkToFit="1"/>
    </xf>
    <xf numFmtId="0" fontId="0" fillId="0" borderId="12" xfId="3" applyFont="1" applyBorder="1" applyAlignment="1">
      <alignment horizontal="left" vertical="center" wrapText="1"/>
    </xf>
    <xf numFmtId="0" fontId="1" fillId="0" borderId="4" xfId="3" applyBorder="1" applyAlignment="1">
      <alignment horizontal="left" vertical="center" wrapText="1"/>
    </xf>
    <xf numFmtId="0" fontId="0" fillId="0" borderId="17" xfId="0" applyBorder="1" applyAlignment="1">
      <alignment horizontal="left" vertical="center" wrapText="1"/>
    </xf>
    <xf numFmtId="0" fontId="53" fillId="11" borderId="45" xfId="0" applyFont="1" applyFill="1" applyBorder="1" applyAlignment="1">
      <alignment horizontal="center" vertical="center" wrapText="1"/>
    </xf>
    <xf numFmtId="0" fontId="53" fillId="11" borderId="46" xfId="0" applyFont="1" applyFill="1" applyBorder="1" applyAlignment="1">
      <alignment horizontal="center" vertical="center" wrapText="1"/>
    </xf>
    <xf numFmtId="0" fontId="53" fillId="11" borderId="47" xfId="0" applyFont="1" applyFill="1" applyBorder="1" applyAlignment="1">
      <alignment horizontal="center" vertical="center" wrapText="1"/>
    </xf>
    <xf numFmtId="0" fontId="54" fillId="3" borderId="33" xfId="0" applyFont="1" applyFill="1" applyBorder="1" applyAlignment="1">
      <alignment horizontal="left" vertical="center" wrapText="1"/>
    </xf>
    <xf numFmtId="0" fontId="54" fillId="3" borderId="30" xfId="0" applyFont="1" applyFill="1" applyBorder="1" applyAlignment="1">
      <alignment horizontal="left" vertical="center" wrapText="1"/>
    </xf>
    <xf numFmtId="0" fontId="54" fillId="4" borderId="34" xfId="0" applyFont="1" applyFill="1" applyBorder="1" applyAlignment="1">
      <alignment horizontal="left" vertical="center"/>
    </xf>
    <xf numFmtId="0" fontId="54" fillId="4" borderId="31" xfId="0" applyFont="1" applyFill="1" applyBorder="1" applyAlignment="1">
      <alignment horizontal="left" vertical="center"/>
    </xf>
    <xf numFmtId="177" fontId="0" fillId="3" borderId="17" xfId="3" applyNumberFormat="1" applyFont="1" applyFill="1" applyBorder="1" applyAlignment="1" applyProtection="1">
      <alignment horizontal="left" vertical="center"/>
      <protection locked="0"/>
    </xf>
    <xf numFmtId="177" fontId="1" fillId="3" borderId="5" xfId="3" applyNumberFormat="1" applyFill="1" applyBorder="1" applyAlignment="1" applyProtection="1">
      <alignment horizontal="left" vertical="center"/>
      <protection locked="0"/>
    </xf>
    <xf numFmtId="177" fontId="1" fillId="3" borderId="11" xfId="3" applyNumberFormat="1" applyFill="1" applyBorder="1" applyAlignment="1" applyProtection="1">
      <alignment horizontal="left" vertical="center"/>
      <protection locked="0"/>
    </xf>
    <xf numFmtId="0" fontId="6" fillId="0" borderId="0" xfId="3" applyFont="1" applyAlignment="1">
      <alignment horizontal="center" vertical="center"/>
    </xf>
    <xf numFmtId="0" fontId="14" fillId="4" borderId="2" xfId="3" applyFont="1" applyFill="1" applyBorder="1" applyAlignment="1" applyProtection="1">
      <alignment horizontal="left" vertical="center" wrapText="1"/>
      <protection locked="0"/>
    </xf>
    <xf numFmtId="0" fontId="14" fillId="4" borderId="7" xfId="3" applyFont="1" applyFill="1" applyBorder="1" applyAlignment="1" applyProtection="1">
      <alignment horizontal="left" vertical="center" wrapText="1"/>
      <protection locked="0"/>
    </xf>
    <xf numFmtId="0" fontId="14" fillId="4" borderId="8" xfId="3" applyFont="1" applyFill="1" applyBorder="1" applyAlignment="1" applyProtection="1">
      <alignment horizontal="left" vertical="center" wrapText="1"/>
      <protection locked="0"/>
    </xf>
    <xf numFmtId="177" fontId="0" fillId="0" borderId="12" xfId="3" applyNumberFormat="1" applyFont="1" applyBorder="1" applyAlignment="1">
      <alignment horizontal="center" vertical="center"/>
    </xf>
    <xf numFmtId="177" fontId="0" fillId="0" borderId="6" xfId="3" applyNumberFormat="1" applyFont="1" applyBorder="1" applyAlignment="1">
      <alignment horizontal="center" vertical="center"/>
    </xf>
    <xf numFmtId="177" fontId="0" fillId="0" borderId="17" xfId="3" applyNumberFormat="1" applyFont="1" applyBorder="1" applyAlignment="1">
      <alignment horizontal="center" vertical="center"/>
    </xf>
    <xf numFmtId="177" fontId="0" fillId="0" borderId="11" xfId="3" applyNumberFormat="1" applyFont="1" applyBorder="1" applyAlignment="1">
      <alignment horizontal="center" vertical="center"/>
    </xf>
    <xf numFmtId="0" fontId="14" fillId="3" borderId="12" xfId="3" applyFont="1" applyFill="1" applyBorder="1" applyAlignment="1" applyProtection="1">
      <alignment horizontal="center" vertical="center"/>
      <protection locked="0"/>
    </xf>
    <xf numFmtId="0" fontId="14" fillId="3" borderId="6" xfId="3" applyFont="1" applyFill="1" applyBorder="1" applyAlignment="1" applyProtection="1">
      <alignment horizontal="center" vertical="center"/>
      <protection locked="0"/>
    </xf>
    <xf numFmtId="0" fontId="14" fillId="3" borderId="17" xfId="3" applyFont="1" applyFill="1" applyBorder="1" applyAlignment="1" applyProtection="1">
      <alignment horizontal="center" vertical="center"/>
      <protection locked="0"/>
    </xf>
    <xf numFmtId="0" fontId="14" fillId="3" borderId="11" xfId="3" applyFont="1" applyFill="1" applyBorder="1" applyAlignment="1" applyProtection="1">
      <alignment horizontal="center" vertical="center"/>
      <protection locked="0"/>
    </xf>
    <xf numFmtId="31" fontId="0" fillId="0" borderId="3" xfId="3" applyNumberFormat="1" applyFont="1" applyBorder="1" applyAlignment="1">
      <alignment horizontal="center" vertical="center"/>
    </xf>
    <xf numFmtId="31" fontId="0" fillId="0" borderId="9" xfId="3" applyNumberFormat="1" applyFont="1" applyBorder="1" applyAlignment="1">
      <alignment horizontal="center" vertical="center"/>
    </xf>
    <xf numFmtId="0" fontId="14" fillId="0" borderId="17" xfId="3" applyFont="1" applyBorder="1" applyAlignment="1">
      <alignment horizontal="center" vertical="center" wrapText="1"/>
    </xf>
    <xf numFmtId="0" fontId="14" fillId="0" borderId="11" xfId="3" applyFont="1" applyBorder="1" applyAlignment="1">
      <alignment horizontal="center" vertical="center"/>
    </xf>
    <xf numFmtId="0" fontId="14" fillId="6" borderId="6" xfId="3" applyFont="1" applyFill="1" applyBorder="1" applyAlignment="1">
      <alignment horizontal="left" vertical="center" shrinkToFit="1"/>
    </xf>
    <xf numFmtId="0" fontId="14" fillId="6" borderId="3" xfId="3" applyFont="1" applyFill="1" applyBorder="1" applyAlignment="1">
      <alignment horizontal="left" vertical="center" shrinkToFit="1"/>
    </xf>
    <xf numFmtId="0" fontId="14" fillId="0" borderId="3" xfId="3" applyFont="1" applyBorder="1" applyAlignment="1">
      <alignment horizontal="left" vertical="center" wrapText="1"/>
    </xf>
    <xf numFmtId="0" fontId="14" fillId="0" borderId="24" xfId="3" applyFont="1" applyBorder="1" applyAlignment="1">
      <alignment horizontal="left" vertical="center" wrapText="1"/>
    </xf>
    <xf numFmtId="0" fontId="14" fillId="0" borderId="9" xfId="3" applyFont="1" applyBorder="1" applyAlignment="1">
      <alignment horizontal="left" vertical="center" wrapText="1"/>
    </xf>
    <xf numFmtId="0" fontId="14" fillId="0" borderId="17" xfId="3" applyFont="1" applyBorder="1" applyAlignment="1">
      <alignment horizontal="left" vertical="center" wrapText="1"/>
    </xf>
    <xf numFmtId="0" fontId="14" fillId="0" borderId="3" xfId="3" applyFont="1" applyBorder="1" applyAlignment="1">
      <alignment horizontal="left" vertical="center"/>
    </xf>
    <xf numFmtId="0" fontId="14" fillId="0" borderId="24" xfId="3" applyFont="1" applyBorder="1" applyAlignment="1">
      <alignment horizontal="left" vertical="center"/>
    </xf>
    <xf numFmtId="0" fontId="0" fillId="0" borderId="2" xfId="3" applyFont="1" applyBorder="1" applyAlignment="1">
      <alignment horizontal="center" vertical="center" wrapText="1"/>
    </xf>
    <xf numFmtId="0" fontId="1" fillId="0" borderId="8" xfId="3" applyBorder="1" applyAlignment="1">
      <alignment horizontal="center" vertical="center" wrapText="1"/>
    </xf>
    <xf numFmtId="0" fontId="14" fillId="0" borderId="1" xfId="3" applyFont="1" applyBorder="1" applyAlignment="1">
      <alignment horizontal="left" vertical="center"/>
    </xf>
    <xf numFmtId="0" fontId="14" fillId="0" borderId="26" xfId="3" applyFont="1" applyBorder="1" applyAlignment="1">
      <alignment horizontal="left" vertical="center"/>
    </xf>
    <xf numFmtId="0" fontId="14" fillId="0" borderId="2" xfId="3" applyFont="1" applyBorder="1" applyAlignment="1">
      <alignment horizontal="left" vertical="center" wrapText="1"/>
    </xf>
    <xf numFmtId="0" fontId="1" fillId="0" borderId="2" xfId="3" applyBorder="1" applyAlignment="1">
      <alignment horizontal="center" vertical="center" wrapText="1"/>
    </xf>
    <xf numFmtId="0" fontId="1" fillId="0" borderId="12" xfId="3" applyBorder="1" applyAlignment="1">
      <alignment horizontal="center" vertical="center" wrapText="1" shrinkToFit="1"/>
    </xf>
    <xf numFmtId="0" fontId="1" fillId="0" borderId="6" xfId="3" applyBorder="1" applyAlignment="1">
      <alignment horizontal="center" vertical="center" wrapText="1" shrinkToFit="1"/>
    </xf>
    <xf numFmtId="0" fontId="1" fillId="0" borderId="18" xfId="3" applyBorder="1" applyAlignment="1">
      <alignment horizontal="center" vertical="center" wrapText="1" shrinkToFit="1"/>
    </xf>
    <xf numFmtId="0" fontId="1" fillId="0" borderId="10" xfId="3" applyBorder="1" applyAlignment="1">
      <alignment horizontal="center" vertical="center" wrapText="1" shrinkToFit="1"/>
    </xf>
    <xf numFmtId="0" fontId="1" fillId="0" borderId="17" xfId="3" applyBorder="1" applyAlignment="1">
      <alignment horizontal="center" vertical="center" wrapText="1" shrinkToFit="1"/>
    </xf>
    <xf numFmtId="0" fontId="1" fillId="0" borderId="11" xfId="3" applyBorder="1" applyAlignment="1">
      <alignment horizontal="center" vertical="center" wrapText="1" shrinkToFit="1"/>
    </xf>
    <xf numFmtId="0" fontId="14" fillId="6" borderId="8" xfId="3" applyFont="1" applyFill="1" applyBorder="1" applyAlignment="1">
      <alignment horizontal="left" vertical="center" shrinkToFit="1"/>
    </xf>
    <xf numFmtId="0" fontId="14" fillId="6" borderId="1" xfId="3" applyFont="1" applyFill="1" applyBorder="1" applyAlignment="1">
      <alignment horizontal="left" vertical="center" shrinkToFit="1"/>
    </xf>
    <xf numFmtId="0" fontId="14" fillId="6" borderId="9" xfId="3" applyFont="1" applyFill="1" applyBorder="1" applyAlignment="1">
      <alignment horizontal="left" vertical="center" shrinkToFit="1"/>
    </xf>
    <xf numFmtId="0" fontId="14" fillId="0" borderId="12"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8"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0" xfId="3" applyFont="1" applyAlignment="1">
      <alignment horizontal="center" vertical="center" wrapText="1"/>
    </xf>
    <xf numFmtId="0" fontId="14" fillId="0" borderId="56"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59" xfId="3" applyFont="1" applyBorder="1" applyAlignment="1">
      <alignment horizontal="center" vertical="center" wrapText="1"/>
    </xf>
    <xf numFmtId="0" fontId="14" fillId="6" borderId="64" xfId="3" applyFont="1" applyFill="1" applyBorder="1" applyAlignment="1">
      <alignment horizontal="left" vertical="center" shrinkToFit="1"/>
    </xf>
    <xf numFmtId="0" fontId="14" fillId="6" borderId="7" xfId="3" applyFont="1" applyFill="1" applyBorder="1" applyAlignment="1">
      <alignment horizontal="left" vertical="center" shrinkToFit="1"/>
    </xf>
    <xf numFmtId="0" fontId="11" fillId="0" borderId="5" xfId="0" applyFont="1" applyBorder="1" applyAlignment="1" applyProtection="1">
      <alignment horizontal="center" vertical="center"/>
      <protection locked="0"/>
    </xf>
    <xf numFmtId="0" fontId="45" fillId="0" borderId="0" xfId="3" applyFont="1" applyAlignment="1">
      <alignment horizontal="center" vertical="center"/>
    </xf>
    <xf numFmtId="0" fontId="0" fillId="0" borderId="7" xfId="0" applyBorder="1" applyAlignment="1">
      <alignment horizontal="center" vertical="center" wrapText="1"/>
    </xf>
    <xf numFmtId="0" fontId="3" fillId="4" borderId="2" xfId="0" applyFont="1" applyFill="1" applyBorder="1" applyAlignment="1" applyProtection="1">
      <alignment vertical="center" wrapText="1" shrinkToFit="1"/>
      <protection locked="0"/>
    </xf>
    <xf numFmtId="0" fontId="3" fillId="4" borderId="7" xfId="0" applyFont="1" applyFill="1" applyBorder="1" applyAlignment="1" applyProtection="1">
      <alignment vertical="center" wrapText="1" shrinkToFit="1"/>
      <protection locked="0"/>
    </xf>
    <xf numFmtId="0" fontId="3" fillId="4" borderId="8" xfId="0" applyFont="1" applyFill="1" applyBorder="1" applyAlignment="1" applyProtection="1">
      <alignment vertical="center" wrapText="1" shrinkToFit="1"/>
      <protection locked="0"/>
    </xf>
    <xf numFmtId="0" fontId="49" fillId="0" borderId="2" xfId="0" applyFont="1" applyBorder="1" applyAlignment="1">
      <alignment horizontal="left" vertical="center" wrapText="1"/>
    </xf>
    <xf numFmtId="0" fontId="49" fillId="0" borderId="8" xfId="0" applyFont="1" applyBorder="1" applyAlignment="1">
      <alignment horizontal="left" vertical="center" wrapText="1"/>
    </xf>
    <xf numFmtId="0" fontId="3" fillId="9" borderId="2"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181" fontId="19" fillId="9" borderId="2" xfId="0" applyNumberFormat="1" applyFont="1" applyFill="1" applyBorder="1" applyAlignment="1">
      <alignment horizontal="left" vertical="center" shrinkToFit="1"/>
    </xf>
    <xf numFmtId="181" fontId="19" fillId="9" borderId="7" xfId="0" applyNumberFormat="1" applyFont="1" applyFill="1" applyBorder="1" applyAlignment="1">
      <alignment horizontal="left" vertical="center" shrinkToFi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0" fillId="3" borderId="2" xfId="2" applyFont="1" applyFill="1" applyBorder="1" applyAlignment="1" applyProtection="1">
      <alignment horizontal="center" vertical="center"/>
      <protection locked="0"/>
    </xf>
    <xf numFmtId="38" fontId="0" fillId="3" borderId="7" xfId="2" applyFont="1" applyFill="1" applyBorder="1" applyAlignment="1" applyProtection="1">
      <alignment horizontal="center" vertical="center"/>
      <protection locked="0"/>
    </xf>
    <xf numFmtId="38" fontId="0" fillId="3" borderId="8" xfId="2" applyFont="1" applyFill="1" applyBorder="1" applyAlignment="1" applyProtection="1">
      <alignment horizontal="center" vertical="center"/>
      <protection locked="0"/>
    </xf>
    <xf numFmtId="14" fontId="0" fillId="3" borderId="2"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14" fontId="0" fillId="3" borderId="8" xfId="0" applyNumberFormat="1" applyFill="1" applyBorder="1" applyAlignment="1" applyProtection="1">
      <alignment horizontal="center" vertical="center"/>
      <protection locked="0"/>
    </xf>
    <xf numFmtId="0" fontId="27" fillId="0" borderId="2"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38" fontId="57" fillId="0" borderId="7" xfId="2" applyFont="1" applyFill="1" applyBorder="1" applyAlignment="1" applyProtection="1">
      <alignment horizontal="center" vertical="center" wrapText="1"/>
    </xf>
    <xf numFmtId="38" fontId="57" fillId="0" borderId="8" xfId="2"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xf numFmtId="0" fontId="25" fillId="0" borderId="1"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14" fillId="10" borderId="7" xfId="0" applyFont="1" applyFill="1" applyBorder="1" applyAlignment="1">
      <alignment horizontal="center" vertical="center" shrinkToFit="1"/>
    </xf>
    <xf numFmtId="0" fontId="3" fillId="10" borderId="7"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1" xfId="0" applyFont="1" applyBorder="1" applyAlignment="1">
      <alignment horizontal="center" vertical="center" shrinkToFit="1"/>
    </xf>
    <xf numFmtId="38" fontId="0" fillId="2" borderId="2" xfId="2" applyFont="1" applyFill="1" applyBorder="1" applyAlignment="1" applyProtection="1">
      <alignment horizontal="center" vertical="center"/>
    </xf>
    <xf numFmtId="38" fontId="0" fillId="2" borderId="7" xfId="2" applyFont="1" applyFill="1" applyBorder="1" applyAlignment="1" applyProtection="1">
      <alignment horizontal="center" vertical="center"/>
    </xf>
    <xf numFmtId="38" fontId="0" fillId="2" borderId="8" xfId="2" applyFont="1" applyFill="1" applyBorder="1" applyAlignment="1" applyProtection="1">
      <alignment horizontal="center" vertical="center"/>
    </xf>
    <xf numFmtId="179" fontId="41" fillId="2" borderId="15" xfId="0" applyNumberFormat="1" applyFont="1" applyFill="1" applyBorder="1" applyAlignment="1">
      <alignment horizontal="center" vertical="center"/>
    </xf>
    <xf numFmtId="179" fontId="41" fillId="2" borderId="57" xfId="0" applyNumberFormat="1" applyFont="1" applyFill="1" applyBorder="1" applyAlignment="1">
      <alignment horizontal="center" vertical="center"/>
    </xf>
    <xf numFmtId="179" fontId="41" fillId="2" borderId="16" xfId="0" applyNumberFormat="1" applyFont="1" applyFill="1"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9" xfId="0" applyBorder="1" applyAlignment="1">
      <alignment horizontal="center"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19" fillId="0" borderId="51" xfId="0" applyFont="1" applyBorder="1" applyAlignment="1">
      <alignment horizontal="left" vertical="center"/>
    </xf>
    <xf numFmtId="0" fontId="19" fillId="0" borderId="52" xfId="0" applyFont="1" applyBorder="1" applyAlignment="1">
      <alignment horizontal="left" vertical="center"/>
    </xf>
    <xf numFmtId="177" fontId="0" fillId="0" borderId="3" xfId="0" applyNumberFormat="1" applyBorder="1" applyAlignment="1">
      <alignment horizontal="center" vertical="center"/>
    </xf>
    <xf numFmtId="177" fontId="0" fillId="4" borderId="1" xfId="0" applyNumberFormat="1" applyFill="1" applyBorder="1" applyAlignment="1" applyProtection="1">
      <alignment horizontal="center" vertical="center"/>
      <protection locked="0"/>
    </xf>
    <xf numFmtId="177" fontId="0" fillId="4" borderId="3"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14" fillId="2" borderId="21" xfId="0" applyFont="1" applyFill="1" applyBorder="1">
      <alignment vertical="center"/>
    </xf>
    <xf numFmtId="0" fontId="14" fillId="2" borderId="23" xfId="0" applyFont="1" applyFill="1" applyBorder="1">
      <alignment vertical="center"/>
    </xf>
    <xf numFmtId="0" fontId="14" fillId="2" borderId="22" xfId="0" applyFont="1" applyFill="1" applyBorder="1">
      <alignmen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177" fontId="0" fillId="3" borderId="76" xfId="0" applyNumberFormat="1" applyFill="1" applyBorder="1" applyAlignment="1" applyProtection="1">
      <alignment horizontal="left" vertical="center"/>
      <protection locked="0"/>
    </xf>
    <xf numFmtId="177" fontId="0" fillId="3" borderId="77" xfId="0" applyNumberFormat="1" applyFill="1" applyBorder="1" applyAlignment="1" applyProtection="1">
      <alignment horizontal="left" vertical="center"/>
      <protection locked="0"/>
    </xf>
    <xf numFmtId="177" fontId="0" fillId="3" borderId="78" xfId="0" applyNumberFormat="1" applyFill="1" applyBorder="1" applyAlignment="1" applyProtection="1">
      <alignment horizontal="left" vertical="center"/>
      <protection locked="0"/>
    </xf>
    <xf numFmtId="177" fontId="0" fillId="2" borderId="19" xfId="0" applyNumberFormat="1" applyFill="1" applyBorder="1" applyAlignment="1">
      <alignment horizontal="lef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5" fillId="0" borderId="18" xfId="0" applyFont="1" applyBorder="1" applyAlignment="1">
      <alignment horizontal="left" vertical="center"/>
    </xf>
    <xf numFmtId="0" fontId="7" fillId="0" borderId="0" xfId="0" applyFont="1" applyAlignment="1">
      <alignment horizontal="left" vertical="center"/>
    </xf>
    <xf numFmtId="0" fontId="14" fillId="2" borderId="12" xfId="0" quotePrefix="1" applyFont="1" applyFill="1" applyBorder="1" applyAlignment="1">
      <alignment horizontal="center" vertical="center"/>
    </xf>
    <xf numFmtId="0" fontId="53" fillId="11" borderId="37" xfId="0" applyFont="1" applyFill="1" applyBorder="1" applyAlignment="1">
      <alignment horizontal="center" vertical="center" wrapText="1"/>
    </xf>
    <xf numFmtId="0" fontId="53" fillId="11" borderId="36" xfId="0" applyFont="1" applyFill="1" applyBorder="1" applyAlignment="1">
      <alignment horizontal="center" vertical="center" wrapText="1"/>
    </xf>
    <xf numFmtId="0" fontId="53" fillId="11" borderId="41" xfId="0" applyFont="1" applyFill="1" applyBorder="1" applyAlignment="1">
      <alignment horizontal="center" vertical="center" wrapText="1"/>
    </xf>
    <xf numFmtId="0" fontId="54" fillId="2" borderId="42" xfId="0" applyFont="1" applyFill="1" applyBorder="1" applyAlignment="1">
      <alignment horizontal="center" vertical="center"/>
    </xf>
    <xf numFmtId="0" fontId="54" fillId="2" borderId="43" xfId="0" applyFont="1" applyFill="1" applyBorder="1" applyAlignment="1">
      <alignment horizontal="center" vertical="center"/>
    </xf>
    <xf numFmtId="0" fontId="54" fillId="2" borderId="44" xfId="0" applyFont="1" applyFill="1" applyBorder="1" applyAlignment="1">
      <alignment horizontal="center" vertical="center"/>
    </xf>
    <xf numFmtId="0" fontId="54" fillId="3" borderId="38" xfId="0" applyFont="1" applyFill="1" applyBorder="1" applyAlignment="1">
      <alignment horizontal="center" vertical="center" wrapText="1"/>
    </xf>
    <xf numFmtId="0" fontId="54" fillId="3" borderId="39" xfId="0" applyFont="1" applyFill="1" applyBorder="1" applyAlignment="1">
      <alignment horizontal="center" vertical="center" wrapText="1"/>
    </xf>
    <xf numFmtId="0" fontId="54" fillId="3" borderId="40" xfId="0" applyFont="1" applyFill="1" applyBorder="1" applyAlignment="1">
      <alignment horizontal="center" vertical="center" wrapText="1"/>
    </xf>
    <xf numFmtId="0" fontId="54" fillId="4" borderId="34" xfId="0" applyFont="1" applyFill="1" applyBorder="1" applyAlignment="1">
      <alignment horizontal="center" vertical="center"/>
    </xf>
    <xf numFmtId="0" fontId="54" fillId="4" borderId="7" xfId="0" applyFont="1" applyFill="1" applyBorder="1" applyAlignment="1">
      <alignment horizontal="center" vertical="center"/>
    </xf>
    <xf numFmtId="0" fontId="54" fillId="4" borderId="31" xfId="0" applyFont="1" applyFill="1" applyBorder="1" applyAlignment="1">
      <alignment horizontal="center" vertical="center"/>
    </xf>
    <xf numFmtId="0" fontId="0" fillId="0" borderId="0" xfId="0">
      <alignment vertical="center"/>
    </xf>
    <xf numFmtId="14" fontId="14" fillId="2" borderId="1" xfId="0" applyNumberFormat="1" applyFont="1" applyFill="1" applyBorder="1" applyAlignment="1">
      <alignment horizontal="center" vertical="center"/>
    </xf>
    <xf numFmtId="182" fontId="14" fillId="3" borderId="1" xfId="0" applyNumberFormat="1" applyFont="1" applyFill="1" applyBorder="1" applyAlignment="1" applyProtection="1">
      <alignment horizontal="center" vertical="center"/>
      <protection locked="0"/>
    </xf>
    <xf numFmtId="0" fontId="25" fillId="0" borderId="2" xfId="4" applyFont="1" applyFill="1" applyBorder="1" applyAlignment="1" applyProtection="1">
      <alignment horizontal="center" vertical="center"/>
      <protection locked="0"/>
    </xf>
    <xf numFmtId="0" fontId="25" fillId="0" borderId="8" xfId="4" applyFont="1" applyFill="1" applyBorder="1" applyAlignment="1" applyProtection="1">
      <alignment horizontal="center" vertical="center"/>
      <protection locked="0"/>
    </xf>
    <xf numFmtId="0" fontId="5" fillId="0" borderId="2" xfId="0" applyFont="1" applyBorder="1" applyAlignment="1">
      <alignment vertical="center" shrinkToFit="1"/>
    </xf>
    <xf numFmtId="0" fontId="41" fillId="0" borderId="7" xfId="0" applyFont="1" applyBorder="1" applyAlignment="1">
      <alignment vertical="center" shrinkToFit="1"/>
    </xf>
    <xf numFmtId="0" fontId="41" fillId="0" borderId="8" xfId="0" applyFont="1" applyBorder="1" applyAlignment="1">
      <alignment vertical="center" shrinkToFit="1"/>
    </xf>
  </cellXfs>
  <cellStyles count="5">
    <cellStyle name="パーセント" xfId="1" builtinId="5"/>
    <cellStyle name="悪い" xfId="4" builtinId="27"/>
    <cellStyle name="桁区切り" xfId="2" builtinId="6"/>
    <cellStyle name="標準" xfId="0" builtinId="0"/>
    <cellStyle name="標準 2" xfId="3" xr:uid="{00000000-0005-0000-0000-000004000000}"/>
  </cellStyles>
  <dxfs count="17">
    <dxf>
      <font>
        <color rgb="FFFF0000"/>
      </font>
      <fill>
        <patternFill>
          <bgColor theme="5" tint="0.39994506668294322"/>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xdr:row>
          <xdr:rowOff>200025</xdr:rowOff>
        </xdr:from>
        <xdr:to>
          <xdr:col>3</xdr:col>
          <xdr:colOff>504825</xdr:colOff>
          <xdr:row>12</xdr:row>
          <xdr:rowOff>133350</xdr:rowOff>
        </xdr:to>
        <xdr:sp macro="" textlink="">
          <xdr:nvSpPr>
            <xdr:cNvPr id="76801" name="Group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26</xdr:col>
          <xdr:colOff>371475</xdr:colOff>
          <xdr:row>9</xdr:row>
          <xdr:rowOff>200025</xdr:rowOff>
        </xdr:to>
        <xdr:sp macro="" textlink="">
          <xdr:nvSpPr>
            <xdr:cNvPr id="76802" name="Group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26</xdr:col>
          <xdr:colOff>371475</xdr:colOff>
          <xdr:row>9</xdr:row>
          <xdr:rowOff>200025</xdr:rowOff>
        </xdr:to>
        <xdr:sp macro="" textlink="">
          <xdr:nvSpPr>
            <xdr:cNvPr id="76803" name="Group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26</xdr:col>
          <xdr:colOff>371475</xdr:colOff>
          <xdr:row>9</xdr:row>
          <xdr:rowOff>200025</xdr:rowOff>
        </xdr:to>
        <xdr:sp macro="" textlink="">
          <xdr:nvSpPr>
            <xdr:cNvPr id="76804" name="Group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26</xdr:col>
          <xdr:colOff>371475</xdr:colOff>
          <xdr:row>9</xdr:row>
          <xdr:rowOff>200025</xdr:rowOff>
        </xdr:to>
        <xdr:sp macro="" textlink="">
          <xdr:nvSpPr>
            <xdr:cNvPr id="76805" name="Group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26</xdr:col>
          <xdr:colOff>371475</xdr:colOff>
          <xdr:row>12</xdr:row>
          <xdr:rowOff>133350</xdr:rowOff>
        </xdr:to>
        <xdr:sp macro="" textlink="">
          <xdr:nvSpPr>
            <xdr:cNvPr id="76806" name="Group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26</xdr:col>
          <xdr:colOff>371475</xdr:colOff>
          <xdr:row>12</xdr:row>
          <xdr:rowOff>133350</xdr:rowOff>
        </xdr:to>
        <xdr:sp macro="" textlink="">
          <xdr:nvSpPr>
            <xdr:cNvPr id="76807" name="Group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26</xdr:col>
          <xdr:colOff>371475</xdr:colOff>
          <xdr:row>12</xdr:row>
          <xdr:rowOff>133350</xdr:rowOff>
        </xdr:to>
        <xdr:sp macro="" textlink="">
          <xdr:nvSpPr>
            <xdr:cNvPr id="76808" name="Group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26</xdr:col>
          <xdr:colOff>371475</xdr:colOff>
          <xdr:row>12</xdr:row>
          <xdr:rowOff>133350</xdr:rowOff>
        </xdr:to>
        <xdr:sp macro="" textlink="">
          <xdr:nvSpPr>
            <xdr:cNvPr id="76809" name="Group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0" name="Group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1" name="Group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2" name="Group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3" name="Group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4" name="Group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5" name="Group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6" name="Group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7" name="Group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26</xdr:col>
          <xdr:colOff>371475</xdr:colOff>
          <xdr:row>12</xdr:row>
          <xdr:rowOff>133350</xdr:rowOff>
        </xdr:to>
        <xdr:sp macro="" textlink="">
          <xdr:nvSpPr>
            <xdr:cNvPr id="76818" name="Group Box 18" hidden="1">
              <a:extLst>
                <a:ext uri="{63B3BB69-23CF-44E3-9099-C40C66FF867C}">
                  <a14:compatExt spid="_x0000_s76818"/>
                </a:ext>
                <a:ext uri="{FF2B5EF4-FFF2-40B4-BE49-F238E27FC236}">
                  <a16:creationId xmlns:a16="http://schemas.microsoft.com/office/drawing/2014/main" id="{00000000-0008-0000-0000-00001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26</xdr:col>
          <xdr:colOff>371475</xdr:colOff>
          <xdr:row>12</xdr:row>
          <xdr:rowOff>133350</xdr:rowOff>
        </xdr:to>
        <xdr:sp macro="" textlink="">
          <xdr:nvSpPr>
            <xdr:cNvPr id="76819" name="Group Box 19" hidden="1">
              <a:extLst>
                <a:ext uri="{63B3BB69-23CF-44E3-9099-C40C66FF867C}">
                  <a14:compatExt spid="_x0000_s76819"/>
                </a:ext>
                <a:ext uri="{FF2B5EF4-FFF2-40B4-BE49-F238E27FC236}">
                  <a16:creationId xmlns:a16="http://schemas.microsoft.com/office/drawing/2014/main" id="{00000000-0008-0000-0000-00001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26</xdr:col>
          <xdr:colOff>371475</xdr:colOff>
          <xdr:row>12</xdr:row>
          <xdr:rowOff>133350</xdr:rowOff>
        </xdr:to>
        <xdr:sp macro="" textlink="">
          <xdr:nvSpPr>
            <xdr:cNvPr id="76820" name="Group Box 20" hidden="1">
              <a:extLst>
                <a:ext uri="{63B3BB69-23CF-44E3-9099-C40C66FF867C}">
                  <a14:compatExt spid="_x0000_s76820"/>
                </a:ext>
                <a:ext uri="{FF2B5EF4-FFF2-40B4-BE49-F238E27FC236}">
                  <a16:creationId xmlns:a16="http://schemas.microsoft.com/office/drawing/2014/main" id="{00000000-0008-0000-0000-00001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26</xdr:col>
          <xdr:colOff>371475</xdr:colOff>
          <xdr:row>12</xdr:row>
          <xdr:rowOff>133350</xdr:rowOff>
        </xdr:to>
        <xdr:sp macro="" textlink="">
          <xdr:nvSpPr>
            <xdr:cNvPr id="76821" name="Group Box 21" hidden="1">
              <a:extLst>
                <a:ext uri="{63B3BB69-23CF-44E3-9099-C40C66FF867C}">
                  <a14:compatExt spid="_x0000_s76821"/>
                </a:ext>
                <a:ext uri="{FF2B5EF4-FFF2-40B4-BE49-F238E27FC236}">
                  <a16:creationId xmlns:a16="http://schemas.microsoft.com/office/drawing/2014/main" id="{00000000-0008-0000-0000-00001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2" name="Group Box 22" hidden="1">
              <a:extLst>
                <a:ext uri="{63B3BB69-23CF-44E3-9099-C40C66FF867C}">
                  <a14:compatExt spid="_x0000_s76822"/>
                </a:ext>
                <a:ext uri="{FF2B5EF4-FFF2-40B4-BE49-F238E27FC236}">
                  <a16:creationId xmlns:a16="http://schemas.microsoft.com/office/drawing/2014/main" id="{00000000-0008-0000-0000-00001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3" name="Group Box 23" hidden="1">
              <a:extLst>
                <a:ext uri="{63B3BB69-23CF-44E3-9099-C40C66FF867C}">
                  <a14:compatExt spid="_x0000_s76823"/>
                </a:ext>
                <a:ext uri="{FF2B5EF4-FFF2-40B4-BE49-F238E27FC236}">
                  <a16:creationId xmlns:a16="http://schemas.microsoft.com/office/drawing/2014/main" id="{00000000-0008-0000-0000-00001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47625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06" name="Group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95250</xdr:rowOff>
        </xdr:to>
        <xdr:sp macro="" textlink="">
          <xdr:nvSpPr>
            <xdr:cNvPr id="47107" name="Group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47625</xdr:rowOff>
        </xdr:to>
        <xdr:sp macro="" textlink="">
          <xdr:nvSpPr>
            <xdr:cNvPr id="47115" name="Group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16" name="Group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95250</xdr:rowOff>
        </xdr:to>
        <xdr:sp macro="" textlink="">
          <xdr:nvSpPr>
            <xdr:cNvPr id="47117" name="Group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18" name="Group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4" name="Group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5" name="Group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57150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57150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34</xdr:row>
          <xdr:rowOff>0</xdr:rowOff>
        </xdr:from>
        <xdr:to>
          <xdr:col>3</xdr:col>
          <xdr:colOff>371475</xdr:colOff>
          <xdr:row>35</xdr:row>
          <xdr:rowOff>57150</xdr:rowOff>
        </xdr:to>
        <xdr:sp macro="" textlink="">
          <xdr:nvSpPr>
            <xdr:cNvPr id="47149" name="Group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34</xdr:row>
          <xdr:rowOff>0</xdr:rowOff>
        </xdr:from>
        <xdr:to>
          <xdr:col>3</xdr:col>
          <xdr:colOff>371475</xdr:colOff>
          <xdr:row>35</xdr:row>
          <xdr:rowOff>57150</xdr:rowOff>
        </xdr:to>
        <xdr:sp macro="" textlink="">
          <xdr:nvSpPr>
            <xdr:cNvPr id="47150" name="Group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8" name="Group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31</xdr:col>
          <xdr:colOff>371475</xdr:colOff>
          <xdr:row>12</xdr:row>
          <xdr:rowOff>209550</xdr:rowOff>
        </xdr:to>
        <xdr:sp macro="" textlink="">
          <xdr:nvSpPr>
            <xdr:cNvPr id="47167" name="Group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31</xdr:col>
          <xdr:colOff>371475</xdr:colOff>
          <xdr:row>12</xdr:row>
          <xdr:rowOff>209550</xdr:rowOff>
        </xdr:to>
        <xdr:sp macro="" textlink="">
          <xdr:nvSpPr>
            <xdr:cNvPr id="47168" name="Group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31</xdr:col>
          <xdr:colOff>371475</xdr:colOff>
          <xdr:row>12</xdr:row>
          <xdr:rowOff>209550</xdr:rowOff>
        </xdr:to>
        <xdr:sp macro="" textlink="">
          <xdr:nvSpPr>
            <xdr:cNvPr id="47169" name="Group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31</xdr:col>
          <xdr:colOff>371475</xdr:colOff>
          <xdr:row>12</xdr:row>
          <xdr:rowOff>209550</xdr:rowOff>
        </xdr:to>
        <xdr:sp macro="" textlink="">
          <xdr:nvSpPr>
            <xdr:cNvPr id="47170" name="Group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31</xdr:col>
          <xdr:colOff>371475</xdr:colOff>
          <xdr:row>15</xdr:row>
          <xdr:rowOff>123825</xdr:rowOff>
        </xdr:to>
        <xdr:sp macro="" textlink="">
          <xdr:nvSpPr>
            <xdr:cNvPr id="47171" name="Group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31</xdr:col>
          <xdr:colOff>371475</xdr:colOff>
          <xdr:row>15</xdr:row>
          <xdr:rowOff>123825</xdr:rowOff>
        </xdr:to>
        <xdr:sp macro="" textlink="">
          <xdr:nvSpPr>
            <xdr:cNvPr id="47172" name="Group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31</xdr:col>
          <xdr:colOff>371475</xdr:colOff>
          <xdr:row>15</xdr:row>
          <xdr:rowOff>123825</xdr:rowOff>
        </xdr:to>
        <xdr:sp macro="" textlink="">
          <xdr:nvSpPr>
            <xdr:cNvPr id="47173" name="Group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31</xdr:col>
          <xdr:colOff>371475</xdr:colOff>
          <xdr:row>15</xdr:row>
          <xdr:rowOff>123825</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0" name="Group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1" name="Group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2" name="Group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2" name="Group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31</xdr:col>
          <xdr:colOff>276225</xdr:colOff>
          <xdr:row>18</xdr:row>
          <xdr:rowOff>304800</xdr:rowOff>
        </xdr:to>
        <xdr:sp macro="" textlink="">
          <xdr:nvSpPr>
            <xdr:cNvPr id="47213" name="Group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31</xdr:col>
          <xdr:colOff>276225</xdr:colOff>
          <xdr:row>18</xdr:row>
          <xdr:rowOff>304800</xdr:rowOff>
        </xdr:to>
        <xdr:sp macro="" textlink="">
          <xdr:nvSpPr>
            <xdr:cNvPr id="47214" name="Group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34</xdr:col>
          <xdr:colOff>171450</xdr:colOff>
          <xdr:row>18</xdr:row>
          <xdr:rowOff>304800</xdr:rowOff>
        </xdr:to>
        <xdr:sp macro="" textlink="">
          <xdr:nvSpPr>
            <xdr:cNvPr id="47215" name="Group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34</xdr:col>
          <xdr:colOff>171450</xdr:colOff>
          <xdr:row>18</xdr:row>
          <xdr:rowOff>304800</xdr:rowOff>
        </xdr:to>
        <xdr:sp macro="" textlink="">
          <xdr:nvSpPr>
            <xdr:cNvPr id="47216" name="Group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7" name="Group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8" name="Group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19" name="Group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1" name="Group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2" name="Group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3" name="Group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4" name="Group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31</xdr:col>
          <xdr:colOff>276225</xdr:colOff>
          <xdr:row>17</xdr:row>
          <xdr:rowOff>304800</xdr:rowOff>
        </xdr:to>
        <xdr:sp macro="" textlink="">
          <xdr:nvSpPr>
            <xdr:cNvPr id="47225" name="Group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31</xdr:col>
          <xdr:colOff>276225</xdr:colOff>
          <xdr:row>17</xdr:row>
          <xdr:rowOff>304800</xdr:rowOff>
        </xdr:to>
        <xdr:sp macro="" textlink="">
          <xdr:nvSpPr>
            <xdr:cNvPr id="47226" name="Group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34</xdr:col>
          <xdr:colOff>171450</xdr:colOff>
          <xdr:row>17</xdr:row>
          <xdr:rowOff>304800</xdr:rowOff>
        </xdr:to>
        <xdr:sp macro="" textlink="">
          <xdr:nvSpPr>
            <xdr:cNvPr id="47227" name="Group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34</xdr:col>
          <xdr:colOff>171450</xdr:colOff>
          <xdr:row>17</xdr:row>
          <xdr:rowOff>304800</xdr:rowOff>
        </xdr:to>
        <xdr:sp macro="" textlink="">
          <xdr:nvSpPr>
            <xdr:cNvPr id="47228" name="Group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29" name="Group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30" name="Group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180975</xdr:rowOff>
        </xdr:to>
        <xdr:sp macro="" textlink="">
          <xdr:nvSpPr>
            <xdr:cNvPr id="47232" name="Group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180975</xdr:rowOff>
        </xdr:to>
        <xdr:sp macro="" textlink="">
          <xdr:nvSpPr>
            <xdr:cNvPr id="47233" name="Group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180975</xdr:rowOff>
        </xdr:to>
        <xdr:sp macro="" textlink="">
          <xdr:nvSpPr>
            <xdr:cNvPr id="47235" name="Group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180975</xdr:rowOff>
        </xdr:to>
        <xdr:sp macro="" textlink="">
          <xdr:nvSpPr>
            <xdr:cNvPr id="47236" name="Group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7" name="Group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8" name="Group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161925</xdr:rowOff>
        </xdr:to>
        <xdr:sp macro="" textlink="">
          <xdr:nvSpPr>
            <xdr:cNvPr id="47239" name="Group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161925</xdr:rowOff>
        </xdr:to>
        <xdr:sp macro="" textlink="">
          <xdr:nvSpPr>
            <xdr:cNvPr id="47240" name="Group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180975</xdr:rowOff>
        </xdr:to>
        <xdr:sp macro="" textlink="">
          <xdr:nvSpPr>
            <xdr:cNvPr id="47241" name="Group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180975</xdr:rowOff>
        </xdr:to>
        <xdr:sp macro="" textlink="">
          <xdr:nvSpPr>
            <xdr:cNvPr id="47242" name="Group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161925</xdr:rowOff>
        </xdr:to>
        <xdr:sp macro="" textlink="">
          <xdr:nvSpPr>
            <xdr:cNvPr id="47243" name="Group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161925</xdr:rowOff>
        </xdr:to>
        <xdr:sp macro="" textlink="">
          <xdr:nvSpPr>
            <xdr:cNvPr id="47244" name="Group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31</xdr:col>
          <xdr:colOff>276225</xdr:colOff>
          <xdr:row>19</xdr:row>
          <xdr:rowOff>180975</xdr:rowOff>
        </xdr:to>
        <xdr:sp macro="" textlink="">
          <xdr:nvSpPr>
            <xdr:cNvPr id="47245" name="Group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31</xdr:col>
          <xdr:colOff>276225</xdr:colOff>
          <xdr:row>19</xdr:row>
          <xdr:rowOff>180975</xdr:rowOff>
        </xdr:to>
        <xdr:sp macro="" textlink="">
          <xdr:nvSpPr>
            <xdr:cNvPr id="47246" name="Group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31</xdr:col>
          <xdr:colOff>276225</xdr:colOff>
          <xdr:row>18</xdr:row>
          <xdr:rowOff>304800</xdr:rowOff>
        </xdr:to>
        <xdr:sp macro="" textlink="">
          <xdr:nvSpPr>
            <xdr:cNvPr id="47247" name="Group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31</xdr:col>
          <xdr:colOff>276225</xdr:colOff>
          <xdr:row>18</xdr:row>
          <xdr:rowOff>304800</xdr:rowOff>
        </xdr:to>
        <xdr:sp macro="" textlink="">
          <xdr:nvSpPr>
            <xdr:cNvPr id="47248" name="Group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49" name="Group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0" name="Group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31</xdr:col>
          <xdr:colOff>276225</xdr:colOff>
          <xdr:row>19</xdr:row>
          <xdr:rowOff>180975</xdr:rowOff>
        </xdr:to>
        <xdr:sp macro="" textlink="">
          <xdr:nvSpPr>
            <xdr:cNvPr id="47251" name="Group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31</xdr:col>
          <xdr:colOff>276225</xdr:colOff>
          <xdr:row>19</xdr:row>
          <xdr:rowOff>180975</xdr:rowOff>
        </xdr:to>
        <xdr:sp macro="" textlink="">
          <xdr:nvSpPr>
            <xdr:cNvPr id="47252" name="Group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3" name="Group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4" name="Group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5" name="Group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6" name="Group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7" name="Group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8" name="Group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59" name="Group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31</xdr:col>
          <xdr:colOff>276225</xdr:colOff>
          <xdr:row>21</xdr:row>
          <xdr:rowOff>161925</xdr:rowOff>
        </xdr:to>
        <xdr:sp macro="" textlink="">
          <xdr:nvSpPr>
            <xdr:cNvPr id="47260" name="Group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7</xdr:col>
          <xdr:colOff>504825</xdr:colOff>
          <xdr:row>20</xdr:row>
          <xdr:rowOff>200025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476250</xdr:colOff>
          <xdr:row>52</xdr:row>
          <xdr:rowOff>47625</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476250</xdr:colOff>
          <xdr:row>52</xdr:row>
          <xdr:rowOff>47625</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9525</xdr:rowOff>
        </xdr:from>
        <xdr:to>
          <xdr:col>7</xdr:col>
          <xdr:colOff>504825</xdr:colOff>
          <xdr:row>27</xdr:row>
          <xdr:rowOff>390525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33</xdr:col>
          <xdr:colOff>371475</xdr:colOff>
          <xdr:row>13</xdr:row>
          <xdr:rowOff>381000</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33</xdr:col>
          <xdr:colOff>371475</xdr:colOff>
          <xdr:row>13</xdr:row>
          <xdr:rowOff>381000</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33</xdr:col>
          <xdr:colOff>371475</xdr:colOff>
          <xdr:row>13</xdr:row>
          <xdr:rowOff>381000</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33</xdr:col>
          <xdr:colOff>371475</xdr:colOff>
          <xdr:row>13</xdr:row>
          <xdr:rowOff>381000</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33</xdr:col>
          <xdr:colOff>371475</xdr:colOff>
          <xdr:row>15</xdr:row>
          <xdr:rowOff>9525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33</xdr:col>
          <xdr:colOff>371475</xdr:colOff>
          <xdr:row>15</xdr:row>
          <xdr:rowOff>9525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33</xdr:col>
          <xdr:colOff>371475</xdr:colOff>
          <xdr:row>15</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33</xdr:col>
          <xdr:colOff>371475</xdr:colOff>
          <xdr:row>15</xdr:row>
          <xdr:rowOff>9525</xdr:rowOff>
        </xdr:to>
        <xdr:sp macro="" textlink="">
          <xdr:nvSpPr>
            <xdr:cNvPr id="75792" name="Group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33</xdr:col>
          <xdr:colOff>381000</xdr:colOff>
          <xdr:row>13</xdr:row>
          <xdr:rowOff>381000</xdr:rowOff>
        </xdr:to>
        <xdr:sp macro="" textlink="">
          <xdr:nvSpPr>
            <xdr:cNvPr id="75796" name="Group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33</xdr:col>
          <xdr:colOff>381000</xdr:colOff>
          <xdr:row>13</xdr:row>
          <xdr:rowOff>381000</xdr:rowOff>
        </xdr:to>
        <xdr:sp macro="" textlink="">
          <xdr:nvSpPr>
            <xdr:cNvPr id="75797" name="Group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33</xdr:col>
          <xdr:colOff>371475</xdr:colOff>
          <xdr:row>17</xdr:row>
          <xdr:rowOff>447675</xdr:rowOff>
        </xdr:to>
        <xdr:sp macro="" textlink="">
          <xdr:nvSpPr>
            <xdr:cNvPr id="75798" name="Group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33</xdr:col>
          <xdr:colOff>371475</xdr:colOff>
          <xdr:row>17</xdr:row>
          <xdr:rowOff>447675</xdr:rowOff>
        </xdr:to>
        <xdr:sp macro="" textlink="">
          <xdr:nvSpPr>
            <xdr:cNvPr id="75799" name="Group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33</xdr:col>
          <xdr:colOff>371475</xdr:colOff>
          <xdr:row>17</xdr:row>
          <xdr:rowOff>447675</xdr:rowOff>
        </xdr:to>
        <xdr:sp macro="" textlink="">
          <xdr:nvSpPr>
            <xdr:cNvPr id="75801" name="Group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33</xdr:col>
          <xdr:colOff>371475</xdr:colOff>
          <xdr:row>17</xdr:row>
          <xdr:rowOff>447675</xdr:rowOff>
        </xdr:to>
        <xdr:sp macro="" textlink="">
          <xdr:nvSpPr>
            <xdr:cNvPr id="75802" name="Group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42" Type="http://schemas.openxmlformats.org/officeDocument/2006/relationships/ctrlProp" Target="../ctrlProps/ctrlProp62.xml"/><Relationship Id="rId47" Type="http://schemas.openxmlformats.org/officeDocument/2006/relationships/ctrlProp" Target="../ctrlProps/ctrlProp67.xml"/><Relationship Id="rId63" Type="http://schemas.openxmlformats.org/officeDocument/2006/relationships/ctrlProp" Target="../ctrlProps/ctrlProp83.xml"/><Relationship Id="rId68" Type="http://schemas.openxmlformats.org/officeDocument/2006/relationships/ctrlProp" Target="../ctrlProps/ctrlProp88.xml"/><Relationship Id="rId16" Type="http://schemas.openxmlformats.org/officeDocument/2006/relationships/ctrlProp" Target="../ctrlProps/ctrlProp3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66" Type="http://schemas.openxmlformats.org/officeDocument/2006/relationships/ctrlProp" Target="../ctrlProps/ctrlProp86.xml"/><Relationship Id="rId74" Type="http://schemas.openxmlformats.org/officeDocument/2006/relationships/ctrlProp" Target="../ctrlProps/ctrlProp94.xml"/><Relationship Id="rId79" Type="http://schemas.openxmlformats.org/officeDocument/2006/relationships/ctrlProp" Target="../ctrlProps/ctrlProp99.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69" Type="http://schemas.openxmlformats.org/officeDocument/2006/relationships/ctrlProp" Target="../ctrlProps/ctrlProp89.xml"/><Relationship Id="rId77" Type="http://schemas.openxmlformats.org/officeDocument/2006/relationships/ctrlProp" Target="../ctrlProps/ctrlProp97.xml"/><Relationship Id="rId8" Type="http://schemas.openxmlformats.org/officeDocument/2006/relationships/ctrlProp" Target="../ctrlProps/ctrlProp28.xml"/><Relationship Id="rId51" Type="http://schemas.openxmlformats.org/officeDocument/2006/relationships/ctrlProp" Target="../ctrlProps/ctrlProp71.xml"/><Relationship Id="rId72"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67" Type="http://schemas.openxmlformats.org/officeDocument/2006/relationships/ctrlProp" Target="../ctrlProps/ctrlProp87.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70" Type="http://schemas.openxmlformats.org/officeDocument/2006/relationships/ctrlProp" Target="../ctrlProps/ctrlProp90.xml"/><Relationship Id="rId75" Type="http://schemas.openxmlformats.org/officeDocument/2006/relationships/ctrlProp" Target="../ctrlProps/ctrlProp95.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trlProp" Target="../ctrlProps/ctrlProp85.xml"/><Relationship Id="rId73" Type="http://schemas.openxmlformats.org/officeDocument/2006/relationships/ctrlProp" Target="../ctrlProps/ctrlProp93.xml"/><Relationship Id="rId78" Type="http://schemas.openxmlformats.org/officeDocument/2006/relationships/ctrlProp" Target="../ctrlProps/ctrlProp98.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 Id="rId34" Type="http://schemas.openxmlformats.org/officeDocument/2006/relationships/ctrlProp" Target="../ctrlProps/ctrlProp54.xml"/><Relationship Id="rId50" Type="http://schemas.openxmlformats.org/officeDocument/2006/relationships/ctrlProp" Target="../ctrlProps/ctrlProp70.xml"/><Relationship Id="rId55" Type="http://schemas.openxmlformats.org/officeDocument/2006/relationships/ctrlProp" Target="../ctrlProps/ctrlProp75.xml"/><Relationship Id="rId76" Type="http://schemas.openxmlformats.org/officeDocument/2006/relationships/ctrlProp" Target="../ctrlProps/ctrlProp96.xml"/><Relationship Id="rId7" Type="http://schemas.openxmlformats.org/officeDocument/2006/relationships/ctrlProp" Target="../ctrlProps/ctrlProp27.xml"/><Relationship Id="rId71"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trlProp" Target="../ctrlProps/ctrlProp112.xml"/><Relationship Id="rId20"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E50"/>
  <sheetViews>
    <sheetView tabSelected="1" view="pageBreakPreview" zoomScale="80" zoomScaleNormal="100" zoomScaleSheetLayoutView="80" workbookViewId="0">
      <selection activeCell="P3" sqref="P3:U3"/>
    </sheetView>
  </sheetViews>
  <sheetFormatPr defaultColWidth="9" defaultRowHeight="13.5" x14ac:dyDescent="0.15"/>
  <cols>
    <col min="1" max="1" width="2.375" style="8" customWidth="1"/>
    <col min="2" max="2" width="8.25" customWidth="1"/>
    <col min="3" max="3" width="12.25" customWidth="1"/>
    <col min="4" max="4" width="8.75" customWidth="1"/>
    <col min="5" max="5" width="10.375" customWidth="1"/>
    <col min="6" max="6" width="2.875" customWidth="1"/>
    <col min="7" max="7" width="7" style="47" customWidth="1"/>
    <col min="8" max="8" width="4.5" style="47" customWidth="1"/>
    <col min="9" max="10" width="3.25" style="47" customWidth="1"/>
    <col min="11" max="11" width="4.5" style="47" customWidth="1"/>
    <col min="12" max="12" width="7" style="47" customWidth="1"/>
    <col min="13" max="13" width="5.125" style="47" customWidth="1"/>
    <col min="14" max="14" width="6.25" style="1" customWidth="1"/>
    <col min="15" max="15" width="4.5" style="1" customWidth="1"/>
    <col min="16" max="16" width="6.625" style="8" customWidth="1"/>
    <col min="17" max="17" width="4.5" style="8" customWidth="1"/>
    <col min="18" max="18" width="6.375" style="8" customWidth="1"/>
    <col min="19" max="19" width="4.5" style="8" customWidth="1"/>
    <col min="20" max="20" width="3.25" style="1" customWidth="1"/>
    <col min="21" max="21" width="19.25" customWidth="1"/>
    <col min="22" max="22" width="4.5" customWidth="1"/>
    <col min="23" max="23" width="2.625" hidden="1" customWidth="1"/>
    <col min="24" max="25" width="8.75" hidden="1" customWidth="1"/>
    <col min="26" max="26" width="10.5" hidden="1" customWidth="1"/>
    <col min="27" max="27" width="12.5" customWidth="1"/>
    <col min="28" max="29" width="8.75" customWidth="1"/>
    <col min="30" max="30" width="10.25" hidden="1" customWidth="1"/>
    <col min="31" max="31" width="9" hidden="1" customWidth="1"/>
  </cols>
  <sheetData>
    <row r="1" spans="1:30" ht="21.95" customHeight="1" x14ac:dyDescent="0.15">
      <c r="A1" s="325" t="s">
        <v>209</v>
      </c>
      <c r="B1" s="325"/>
      <c r="C1" s="325"/>
      <c r="D1" s="325"/>
      <c r="E1" s="325"/>
      <c r="F1" s="325"/>
      <c r="G1" s="325"/>
      <c r="H1" s="325"/>
      <c r="I1" s="325"/>
      <c r="J1" s="325"/>
      <c r="K1" s="325"/>
      <c r="L1" s="69"/>
      <c r="U1" s="326" t="s">
        <v>163</v>
      </c>
      <c r="V1" s="326"/>
      <c r="X1" s="13"/>
      <c r="AD1" t="s">
        <v>4</v>
      </c>
    </row>
    <row r="2" spans="1:30" ht="21.95" customHeight="1" x14ac:dyDescent="0.15">
      <c r="A2" s="325"/>
      <c r="B2" s="325"/>
      <c r="C2" s="325"/>
      <c r="D2" s="325"/>
      <c r="E2" s="325"/>
      <c r="F2" s="325"/>
      <c r="G2" s="325"/>
      <c r="H2" s="325"/>
      <c r="I2" s="325"/>
      <c r="J2" s="325"/>
      <c r="K2" s="325"/>
      <c r="L2" s="69"/>
      <c r="U2" s="112"/>
      <c r="V2" s="112"/>
      <c r="X2" s="13"/>
    </row>
    <row r="3" spans="1:30" ht="21.95" customHeight="1" thickBot="1" x14ac:dyDescent="0.2">
      <c r="A3" s="108" t="s">
        <v>3</v>
      </c>
      <c r="B3" s="8"/>
      <c r="C3" s="8"/>
      <c r="D3" s="8"/>
      <c r="E3" s="8"/>
      <c r="F3" s="8"/>
      <c r="P3" s="327" t="s">
        <v>224</v>
      </c>
      <c r="Q3" s="327"/>
      <c r="R3" s="328"/>
      <c r="S3" s="328"/>
      <c r="T3" s="328"/>
      <c r="U3" s="328"/>
      <c r="V3" s="8"/>
      <c r="W3" s="8"/>
      <c r="X3" s="13"/>
      <c r="AC3" s="53"/>
    </row>
    <row r="4" spans="1:30" ht="21.95" customHeight="1" x14ac:dyDescent="0.15">
      <c r="B4" s="329" t="s">
        <v>122</v>
      </c>
      <c r="C4" s="334" t="s">
        <v>121</v>
      </c>
      <c r="D4" s="335"/>
      <c r="F4" s="120"/>
      <c r="G4" s="120"/>
      <c r="L4" s="2" t="s">
        <v>2</v>
      </c>
      <c r="M4" s="2"/>
      <c r="N4" s="108" t="s">
        <v>7</v>
      </c>
      <c r="O4" s="52"/>
      <c r="P4" s="332"/>
      <c r="Q4" s="332"/>
      <c r="R4" s="332"/>
      <c r="S4" s="332"/>
      <c r="T4" s="332"/>
      <c r="U4" s="332"/>
      <c r="X4" s="13"/>
    </row>
    <row r="5" spans="1:30" ht="21.95" customHeight="1" x14ac:dyDescent="0.15">
      <c r="B5" s="330"/>
      <c r="C5" s="336" t="s">
        <v>119</v>
      </c>
      <c r="D5" s="337"/>
      <c r="F5" s="120"/>
      <c r="G5" s="120"/>
      <c r="L5" s="1"/>
      <c r="M5" s="1"/>
      <c r="N5" s="108" t="s">
        <v>10</v>
      </c>
      <c r="O5" s="52"/>
      <c r="P5" s="333"/>
      <c r="Q5" s="333"/>
      <c r="R5" s="333"/>
      <c r="S5" s="333"/>
      <c r="T5" s="333"/>
      <c r="U5" s="333"/>
      <c r="X5" s="13"/>
    </row>
    <row r="6" spans="1:30" ht="21.95" customHeight="1" thickBot="1" x14ac:dyDescent="0.2">
      <c r="B6" s="331"/>
      <c r="C6" s="338" t="s">
        <v>120</v>
      </c>
      <c r="D6" s="339"/>
      <c r="F6" s="120"/>
      <c r="G6" s="120"/>
      <c r="L6" s="1"/>
      <c r="M6" s="1"/>
      <c r="N6" s="108" t="s">
        <v>9</v>
      </c>
      <c r="O6" s="52"/>
      <c r="P6" s="333"/>
      <c r="Q6" s="333"/>
      <c r="R6" s="333"/>
      <c r="S6" s="333"/>
      <c r="T6" s="333"/>
      <c r="U6" s="333"/>
      <c r="X6" s="13"/>
    </row>
    <row r="7" spans="1:30" ht="30.6" customHeight="1" x14ac:dyDescent="0.15">
      <c r="A7" s="348" t="s">
        <v>207</v>
      </c>
      <c r="B7" s="348"/>
      <c r="C7" s="348"/>
      <c r="D7" s="348"/>
      <c r="E7" s="348"/>
      <c r="F7" s="348"/>
      <c r="G7" s="348"/>
      <c r="H7" s="348"/>
      <c r="I7" s="348"/>
      <c r="J7" s="348"/>
      <c r="K7" s="348"/>
      <c r="L7" s="348"/>
      <c r="M7" s="348"/>
      <c r="N7" s="348"/>
      <c r="O7" s="348"/>
      <c r="P7" s="348"/>
      <c r="Q7" s="349"/>
      <c r="R7" s="349"/>
      <c r="S7" s="349"/>
      <c r="T7" s="349"/>
      <c r="U7" s="349"/>
      <c r="V7" s="349"/>
      <c r="W7" s="349"/>
      <c r="X7" s="13"/>
    </row>
    <row r="8" spans="1:30" ht="39.75" customHeight="1" x14ac:dyDescent="0.15">
      <c r="A8"/>
      <c r="C8" s="137" t="s">
        <v>173</v>
      </c>
      <c r="D8" s="126" t="s">
        <v>187</v>
      </c>
      <c r="E8" s="363" t="s">
        <v>188</v>
      </c>
      <c r="F8" s="364"/>
      <c r="G8" s="364"/>
      <c r="H8" s="364"/>
      <c r="I8" s="364"/>
      <c r="J8" s="364"/>
      <c r="K8" s="364"/>
      <c r="L8" s="364"/>
      <c r="M8" s="364"/>
      <c r="N8" s="364"/>
      <c r="O8" s="364"/>
      <c r="P8" s="364"/>
      <c r="Q8" s="364"/>
      <c r="R8" s="364"/>
      <c r="S8" s="364"/>
      <c r="T8" s="364"/>
      <c r="U8" s="364"/>
      <c r="V8" s="364"/>
      <c r="X8" s="13"/>
      <c r="AA8" s="70"/>
    </row>
    <row r="9" spans="1:30" ht="15" customHeight="1" x14ac:dyDescent="0.15">
      <c r="A9"/>
      <c r="B9" s="4"/>
      <c r="C9" s="3"/>
      <c r="D9" s="3"/>
      <c r="E9" s="5"/>
      <c r="F9" s="6"/>
      <c r="G9" s="7"/>
      <c r="H9" s="7"/>
      <c r="I9" s="7"/>
      <c r="J9" s="7"/>
      <c r="K9" s="7"/>
      <c r="L9" s="7"/>
      <c r="M9" s="7"/>
      <c r="N9" s="7"/>
      <c r="O9" s="7"/>
      <c r="P9" s="7"/>
      <c r="Q9"/>
      <c r="R9"/>
      <c r="S9"/>
      <c r="T9"/>
      <c r="X9" s="87" t="s">
        <v>186</v>
      </c>
      <c r="AA9" s="70"/>
    </row>
    <row r="10" spans="1:30" ht="17.25" customHeight="1" x14ac:dyDescent="0.15">
      <c r="A10"/>
      <c r="B10" s="217" t="s">
        <v>0</v>
      </c>
      <c r="C10" s="217"/>
      <c r="D10" s="217"/>
      <c r="E10" s="217"/>
      <c r="F10" s="217"/>
      <c r="G10" s="217"/>
      <c r="H10" s="217"/>
      <c r="I10" s="217"/>
      <c r="J10" s="217"/>
      <c r="K10" s="217"/>
      <c r="L10" s="217"/>
      <c r="M10" s="217"/>
      <c r="N10" s="217"/>
      <c r="O10" s="217"/>
      <c r="P10" s="217"/>
      <c r="Q10" s="217"/>
      <c r="R10" s="217"/>
      <c r="S10" s="217"/>
      <c r="T10" s="217"/>
      <c r="U10" s="217"/>
      <c r="V10" s="217"/>
      <c r="X10" s="170">
        <v>46204</v>
      </c>
      <c r="Y10" s="171" t="s">
        <v>8</v>
      </c>
      <c r="Z10" s="172">
        <v>46327</v>
      </c>
      <c r="AA10" s="70"/>
      <c r="AB10" s="29"/>
      <c r="AC10" s="129"/>
    </row>
    <row r="11" spans="1:30" x14ac:dyDescent="0.15">
      <c r="X11" s="13"/>
      <c r="AA11" s="70"/>
    </row>
    <row r="12" spans="1:30" ht="26.1" customHeight="1" x14ac:dyDescent="0.15">
      <c r="F12" s="51"/>
      <c r="G12" s="51"/>
      <c r="H12" s="51"/>
      <c r="I12" s="51"/>
      <c r="J12" s="51"/>
      <c r="K12" s="50"/>
      <c r="L12" s="50"/>
      <c r="M12" s="350" t="s">
        <v>56</v>
      </c>
      <c r="N12" s="351"/>
      <c r="O12" s="352" t="s">
        <v>131</v>
      </c>
      <c r="P12" s="353"/>
      <c r="Q12" s="353"/>
      <c r="R12" s="353"/>
      <c r="S12" s="353"/>
      <c r="T12" s="353"/>
      <c r="U12" s="354"/>
      <c r="V12" s="49"/>
      <c r="W12" s="49"/>
      <c r="X12" s="87" t="s">
        <v>99</v>
      </c>
      <c r="AA12" s="70"/>
    </row>
    <row r="13" spans="1:30" x14ac:dyDescent="0.15">
      <c r="X13" s="168">
        <v>46204</v>
      </c>
      <c r="Y13" s="169" t="s">
        <v>8</v>
      </c>
      <c r="Z13" s="168">
        <v>46418</v>
      </c>
      <c r="AA13" s="70"/>
      <c r="AB13" s="29"/>
      <c r="AC13" s="129"/>
    </row>
    <row r="14" spans="1:30" ht="24.6" customHeight="1" x14ac:dyDescent="0.15">
      <c r="A14" s="8">
        <v>1</v>
      </c>
      <c r="B14" t="s">
        <v>79</v>
      </c>
      <c r="P14" s="355" t="str">
        <f>IF(AND(P15&gt;=$X$10,P15&lt;=$Z$10),"","【注意】雇用開始日を正しく入力")</f>
        <v>【注意】雇用開始日を正しく入力</v>
      </c>
      <c r="Q14" s="355"/>
      <c r="R14" s="355"/>
      <c r="S14" s="356" t="str">
        <f>IF(AND(U15&gt;=$P$15,U15&lt;$X$15),"","【注意】雇用期間は６か月以内")</f>
        <v>【注意】雇用期間は６か月以内</v>
      </c>
      <c r="T14" s="356"/>
      <c r="U14" s="356"/>
      <c r="V14" s="356"/>
      <c r="X14" s="87" t="s">
        <v>101</v>
      </c>
      <c r="AA14" s="70"/>
    </row>
    <row r="15" spans="1:30" ht="23.25" customHeight="1" x14ac:dyDescent="0.15">
      <c r="B15" s="295" t="s">
        <v>52</v>
      </c>
      <c r="C15" s="296"/>
      <c r="D15" s="297"/>
      <c r="E15" s="357" t="str">
        <f>IF(ISBLANK('＜採用時・対象者ごと＞❸対象者確認書【❷と連動】（報告3）'!L12),"",'＜採用時・対象者ごと＞❸対象者確認書【❷と連動】（報告3）'!L12)</f>
        <v/>
      </c>
      <c r="F15" s="358"/>
      <c r="G15" s="113" t="s">
        <v>19</v>
      </c>
      <c r="H15" s="357" t="str">
        <f>IF(ISBLANK('＜採用時・対象者ごと＞❸対象者確認書【❷と連動】（報告3）'!O12),"",'＜採用時・対象者ごと＞❸対象者確認書【❷と連動】（報告3）'!O12)</f>
        <v/>
      </c>
      <c r="I15" s="359"/>
      <c r="J15" s="359"/>
      <c r="K15" s="358"/>
      <c r="L15" s="295" t="s">
        <v>5</v>
      </c>
      <c r="M15" s="296"/>
      <c r="N15" s="296"/>
      <c r="O15" s="297"/>
      <c r="P15" s="311" t="str">
        <f>IF(ISBLANK('＜採用時・対象者ごと＞❸対象者確認書【❷と連動】（報告3）'!D14),"",'＜採用時・対象者ごと＞❸対象者確認書【❷と連動】（報告3）'!D14)</f>
        <v/>
      </c>
      <c r="Q15" s="360"/>
      <c r="R15" s="361"/>
      <c r="S15" s="362" t="s">
        <v>8</v>
      </c>
      <c r="T15" s="362"/>
      <c r="U15" s="311" t="str">
        <f>IF(ISBLANK('＜採用時・対象者ごと＞❸対象者確認書【❷と連動】（報告3）'!D14),"",'＜採用時・対象者ごと＞❸対象者確認書【❷と連動】（報告3）'!H14)</f>
        <v/>
      </c>
      <c r="V15" s="312"/>
      <c r="X15" s="96" t="str">
        <f>IF(P15="","",EDATE(P15,6))</f>
        <v/>
      </c>
      <c r="AA15" s="86"/>
    </row>
    <row r="16" spans="1:30" ht="23.25" customHeight="1" x14ac:dyDescent="0.15">
      <c r="B16" s="295" t="s">
        <v>189</v>
      </c>
      <c r="C16" s="296"/>
      <c r="D16" s="297"/>
      <c r="E16" s="313" t="str">
        <f>IF(ISBLANK('＜採用時・対象者ごと＞❸対象者確認書【❷と連動】（報告3）'!D11),"",'＜採用時・対象者ごと＞❸対象者確認書【❷と連動】（報告3）'!D11)</f>
        <v/>
      </c>
      <c r="F16" s="314"/>
      <c r="G16" s="314"/>
      <c r="H16" s="314"/>
      <c r="I16" s="314"/>
      <c r="J16" s="314"/>
      <c r="K16" s="314"/>
      <c r="L16" s="315"/>
      <c r="M16" s="315"/>
      <c r="N16" s="315"/>
      <c r="O16" s="315"/>
      <c r="P16" s="315"/>
      <c r="Q16" s="315"/>
      <c r="R16" s="315"/>
      <c r="S16" s="315"/>
      <c r="T16" s="315"/>
      <c r="U16" s="315"/>
      <c r="V16" s="316"/>
      <c r="X16" s="13"/>
    </row>
    <row r="17" spans="1:31" ht="13.5" customHeight="1" x14ac:dyDescent="0.15">
      <c r="B17" s="340" t="s">
        <v>184</v>
      </c>
      <c r="C17" s="341"/>
      <c r="D17" s="165" t="s">
        <v>182</v>
      </c>
      <c r="E17" s="324" t="str">
        <f>IF(ISBLANK('＜採用時・対象者ごと＞❸対象者確認書【❷と連動】（報告3）'!D12),"",'＜採用時・対象者ごと＞❸対象者確認書【❷と連動】（報告3）'!D12)</f>
        <v/>
      </c>
      <c r="F17" s="324"/>
      <c r="G17" s="324"/>
      <c r="H17" s="324"/>
      <c r="I17" s="324"/>
      <c r="J17" s="324"/>
      <c r="K17" s="324"/>
      <c r="L17" s="344" t="s">
        <v>11</v>
      </c>
      <c r="M17" s="344"/>
      <c r="N17" s="345"/>
      <c r="O17" s="346"/>
      <c r="P17" s="346"/>
      <c r="Q17" s="346"/>
      <c r="R17" s="285" t="s">
        <v>150</v>
      </c>
      <c r="S17" s="285"/>
      <c r="T17" s="285"/>
      <c r="U17" s="347" t="str">
        <f ca="1">IF(N17="","",DATEDIF(N17,TODAY(),"Y"))</f>
        <v/>
      </c>
      <c r="V17" s="347"/>
      <c r="X17" s="13"/>
    </row>
    <row r="18" spans="1:31" ht="23.25" customHeight="1" x14ac:dyDescent="0.15">
      <c r="B18" s="342"/>
      <c r="C18" s="343"/>
      <c r="D18" s="166" t="s">
        <v>183</v>
      </c>
      <c r="E18" s="317" t="str">
        <f>IF(ISBLANK('＜採用時・対象者ごと＞❸対象者確認書【❷と連動】（報告3）'!D13),"",'＜採用時・対象者ごと＞❸対象者確認書【❷と連動】（報告3）'!D13)</f>
        <v/>
      </c>
      <c r="F18" s="317"/>
      <c r="G18" s="317"/>
      <c r="H18" s="317"/>
      <c r="I18" s="317"/>
      <c r="J18" s="317"/>
      <c r="K18" s="317"/>
      <c r="L18" s="344"/>
      <c r="M18" s="344"/>
      <c r="N18" s="346"/>
      <c r="O18" s="346"/>
      <c r="P18" s="346"/>
      <c r="Q18" s="346"/>
      <c r="R18" s="285"/>
      <c r="S18" s="285"/>
      <c r="T18" s="285"/>
      <c r="U18" s="347"/>
      <c r="V18" s="347"/>
      <c r="X18" s="13"/>
    </row>
    <row r="19" spans="1:31" ht="23.25" customHeight="1" x14ac:dyDescent="0.15">
      <c r="B19" s="198" t="s">
        <v>13</v>
      </c>
      <c r="C19" s="199"/>
      <c r="D19" s="200"/>
      <c r="E19" s="318" t="s">
        <v>56</v>
      </c>
      <c r="F19" s="318"/>
      <c r="G19" s="319"/>
      <c r="H19" s="320"/>
      <c r="I19" s="320"/>
      <c r="J19" s="320"/>
      <c r="K19" s="320"/>
      <c r="L19" s="320"/>
      <c r="M19" s="320"/>
      <c r="N19" s="320"/>
      <c r="O19" s="320"/>
      <c r="P19" s="320"/>
      <c r="Q19" s="320"/>
      <c r="R19" s="320"/>
      <c r="S19" s="320"/>
      <c r="T19" s="320"/>
      <c r="U19" s="320"/>
      <c r="V19" s="320"/>
      <c r="X19" s="13"/>
    </row>
    <row r="20" spans="1:31" ht="23.25" customHeight="1" x14ac:dyDescent="0.15">
      <c r="B20" s="198" t="s">
        <v>14</v>
      </c>
      <c r="C20" s="199"/>
      <c r="D20" s="200"/>
      <c r="E20" s="321" t="s">
        <v>56</v>
      </c>
      <c r="F20" s="321"/>
      <c r="G20" s="321"/>
      <c r="H20" s="321"/>
      <c r="I20" s="321"/>
      <c r="J20" s="321"/>
      <c r="K20" s="321"/>
      <c r="L20" s="322" t="s">
        <v>88</v>
      </c>
      <c r="M20" s="322"/>
      <c r="N20" s="323"/>
      <c r="O20" s="323"/>
      <c r="P20" s="323"/>
      <c r="Q20" s="323"/>
      <c r="R20" s="323"/>
      <c r="S20" s="323"/>
      <c r="T20" s="323"/>
      <c r="U20" s="323"/>
      <c r="V20" s="323"/>
      <c r="X20" s="13"/>
      <c r="AA20" s="86"/>
    </row>
    <row r="21" spans="1:31" ht="23.25" customHeight="1" x14ac:dyDescent="0.15">
      <c r="B21" s="250" t="s">
        <v>158</v>
      </c>
      <c r="C21" s="251"/>
      <c r="D21" s="252"/>
      <c r="E21" s="128"/>
      <c r="F21" s="307" t="s">
        <v>106</v>
      </c>
      <c r="G21" s="308"/>
      <c r="H21" s="308"/>
      <c r="I21" s="308"/>
      <c r="J21" s="308"/>
      <c r="K21" s="308"/>
      <c r="L21" s="308"/>
      <c r="M21" s="308"/>
      <c r="N21" s="308"/>
      <c r="O21" s="308"/>
      <c r="P21" s="308"/>
      <c r="Q21" s="308"/>
      <c r="R21" s="308"/>
      <c r="S21" s="308"/>
      <c r="T21" s="308"/>
      <c r="U21" s="66">
        <f>IF(AND(E21="○",E23="○"),0,IF(AND(E21="○",E22="○"),0,IF(AND(E22="○",E23="○"),0,IF(E21="○",1,IF(E22="○",2,IF(E23="○",3,0))))))</f>
        <v>0</v>
      </c>
      <c r="V21" s="115"/>
      <c r="X21" s="13"/>
      <c r="AA21" s="86"/>
    </row>
    <row r="22" spans="1:31" ht="23.25" customHeight="1" x14ac:dyDescent="0.15">
      <c r="B22" s="253"/>
      <c r="C22" s="254"/>
      <c r="D22" s="255"/>
      <c r="E22" s="128"/>
      <c r="F22" s="307" t="s">
        <v>107</v>
      </c>
      <c r="G22" s="308"/>
      <c r="H22" s="308"/>
      <c r="I22" s="308"/>
      <c r="J22" s="308"/>
      <c r="K22" s="308"/>
      <c r="L22" s="308"/>
      <c r="M22" s="308"/>
      <c r="N22" s="308"/>
      <c r="O22" s="308"/>
      <c r="P22" s="308"/>
      <c r="Q22" s="308"/>
      <c r="R22" s="308"/>
      <c r="S22" s="308">
        <v>3</v>
      </c>
      <c r="T22" s="308"/>
      <c r="U22" s="66"/>
      <c r="V22" s="115"/>
      <c r="X22" s="13"/>
      <c r="AA22" s="86"/>
      <c r="AD22">
        <v>0</v>
      </c>
      <c r="AE22" t="s">
        <v>59</v>
      </c>
    </row>
    <row r="23" spans="1:31" ht="23.25" customHeight="1" x14ac:dyDescent="0.15">
      <c r="B23" s="256"/>
      <c r="C23" s="257"/>
      <c r="D23" s="258"/>
      <c r="E23" s="128"/>
      <c r="F23" s="307" t="s">
        <v>165</v>
      </c>
      <c r="G23" s="308"/>
      <c r="H23" s="308"/>
      <c r="I23" s="308"/>
      <c r="J23" s="308"/>
      <c r="K23" s="308"/>
      <c r="L23" s="308"/>
      <c r="M23" s="308"/>
      <c r="N23" s="308"/>
      <c r="O23" s="308"/>
      <c r="P23" s="308"/>
      <c r="Q23" s="308"/>
      <c r="R23" s="308"/>
      <c r="S23" s="308">
        <v>3</v>
      </c>
      <c r="T23" s="308"/>
      <c r="U23" s="66"/>
      <c r="V23" s="115"/>
      <c r="X23" s="13"/>
      <c r="AA23" s="86"/>
      <c r="AD23">
        <v>0</v>
      </c>
      <c r="AE23" t="s">
        <v>59</v>
      </c>
    </row>
    <row r="24" spans="1:31" ht="30" customHeight="1" x14ac:dyDescent="0.15">
      <c r="B24" s="259" t="s">
        <v>89</v>
      </c>
      <c r="C24" s="260"/>
      <c r="D24" s="261"/>
      <c r="E24" s="309" t="str">
        <f>IF($U$21=0," ",(IF($U$21=1,"1,980,000円",IF($U$21=2,"1,200,000円",IF($U$21=3,"1,200,000円",0)))))</f>
        <v xml:space="preserve"> </v>
      </c>
      <c r="F24" s="310"/>
      <c r="G24" s="310"/>
      <c r="H24" s="310"/>
      <c r="I24" s="310"/>
      <c r="J24" s="310"/>
      <c r="K24" s="310"/>
      <c r="L24" s="310"/>
      <c r="M24" s="310"/>
      <c r="N24" s="310"/>
      <c r="O24" s="310"/>
      <c r="P24" s="310"/>
      <c r="Q24" s="310"/>
      <c r="R24" s="310"/>
      <c r="S24" s="310"/>
      <c r="T24" s="310"/>
      <c r="U24" s="101"/>
      <c r="V24" s="102"/>
      <c r="X24" s="13"/>
      <c r="AA24" s="86"/>
      <c r="AD24">
        <v>1</v>
      </c>
      <c r="AE24" t="s">
        <v>60</v>
      </c>
    </row>
    <row r="25" spans="1:31" ht="30" customHeight="1" thickBot="1" x14ac:dyDescent="0.2">
      <c r="A25" s="8">
        <v>2</v>
      </c>
      <c r="B25" t="s">
        <v>78</v>
      </c>
      <c r="X25" s="139"/>
      <c r="AD25">
        <v>2</v>
      </c>
      <c r="AE25" t="s">
        <v>61</v>
      </c>
    </row>
    <row r="26" spans="1:31" ht="27" customHeight="1" x14ac:dyDescent="0.15">
      <c r="B26" s="281" t="s">
        <v>25</v>
      </c>
      <c r="C26" s="262" t="s">
        <v>16</v>
      </c>
      <c r="D26" s="263"/>
      <c r="E26" s="151" t="s">
        <v>160</v>
      </c>
      <c r="F26" s="216" t="s">
        <v>156</v>
      </c>
      <c r="G26" s="204"/>
      <c r="H26" s="205"/>
      <c r="I26" s="205"/>
      <c r="J26" s="205"/>
      <c r="K26" s="46" t="s">
        <v>12</v>
      </c>
      <c r="L26" s="204"/>
      <c r="M26" s="205"/>
      <c r="N26" s="205"/>
      <c r="O26" s="46" t="s">
        <v>12</v>
      </c>
      <c r="P26" s="204"/>
      <c r="Q26" s="205"/>
      <c r="R26" s="205"/>
      <c r="S26" s="46" t="s">
        <v>12</v>
      </c>
      <c r="T26" s="201" t="s">
        <v>23</v>
      </c>
      <c r="U26" s="208">
        <f>ROUNDDOWN((SUM(G27+L27+P27+G29+L29+P29+G31)+SUM(I27+N27+R27+I29+N29+R29+I31)/60)*E27,0)</f>
        <v>0</v>
      </c>
      <c r="V26" s="201" t="s">
        <v>1</v>
      </c>
      <c r="X26" s="139"/>
      <c r="AD26" s="147"/>
      <c r="AE26" s="147"/>
    </row>
    <row r="27" spans="1:31" ht="26.25" customHeight="1" thickBot="1" x14ac:dyDescent="0.2">
      <c r="B27" s="282"/>
      <c r="C27" s="264"/>
      <c r="D27" s="265"/>
      <c r="E27" s="152">
        <f>IF(E29&lt;=1700,E29,1700)</f>
        <v>0</v>
      </c>
      <c r="F27" s="217"/>
      <c r="G27" s="63"/>
      <c r="H27" s="67" t="s">
        <v>22</v>
      </c>
      <c r="I27" s="195"/>
      <c r="J27" s="195"/>
      <c r="K27" s="64" t="s">
        <v>51</v>
      </c>
      <c r="L27" s="63"/>
      <c r="M27" s="67" t="s">
        <v>22</v>
      </c>
      <c r="N27" s="111"/>
      <c r="O27" s="64" t="s">
        <v>51</v>
      </c>
      <c r="P27" s="63"/>
      <c r="Q27" s="67" t="s">
        <v>22</v>
      </c>
      <c r="R27" s="111"/>
      <c r="S27" s="64" t="s">
        <v>51</v>
      </c>
      <c r="T27" s="202"/>
      <c r="U27" s="209"/>
      <c r="V27" s="202"/>
      <c r="X27" s="190"/>
      <c r="Y27" s="190"/>
      <c r="Z27" s="191"/>
    </row>
    <row r="28" spans="1:31" ht="28.5" customHeight="1" x14ac:dyDescent="0.15">
      <c r="B28" s="282"/>
      <c r="C28" s="266" t="s">
        <v>162</v>
      </c>
      <c r="D28" s="267"/>
      <c r="E28" s="149" t="s">
        <v>159</v>
      </c>
      <c r="F28" s="217"/>
      <c r="G28" s="193"/>
      <c r="H28" s="194"/>
      <c r="I28" s="194"/>
      <c r="J28" s="194"/>
      <c r="K28" s="65" t="s">
        <v>12</v>
      </c>
      <c r="L28" s="193"/>
      <c r="M28" s="194"/>
      <c r="N28" s="194"/>
      <c r="O28" s="65" t="s">
        <v>12</v>
      </c>
      <c r="P28" s="193"/>
      <c r="Q28" s="194"/>
      <c r="R28" s="194"/>
      <c r="S28" s="65" t="s">
        <v>12</v>
      </c>
      <c r="T28" s="202"/>
      <c r="U28" s="209"/>
      <c r="V28" s="202"/>
      <c r="X28" s="190"/>
      <c r="Y28" s="190"/>
      <c r="Z28" s="191"/>
    </row>
    <row r="29" spans="1:31" ht="22.5" customHeight="1" thickBot="1" x14ac:dyDescent="0.2">
      <c r="B29" s="282"/>
      <c r="C29" s="268"/>
      <c r="D29" s="269"/>
      <c r="E29" s="214"/>
      <c r="F29" s="217"/>
      <c r="G29" s="63"/>
      <c r="H29" s="67" t="s">
        <v>22</v>
      </c>
      <c r="I29" s="195"/>
      <c r="J29" s="195"/>
      <c r="K29" s="64" t="s">
        <v>51</v>
      </c>
      <c r="L29" s="157"/>
      <c r="M29" s="158" t="s">
        <v>22</v>
      </c>
      <c r="N29" s="159"/>
      <c r="O29" s="160" t="s">
        <v>51</v>
      </c>
      <c r="P29" s="157"/>
      <c r="Q29" s="158" t="s">
        <v>22</v>
      </c>
      <c r="R29" s="159"/>
      <c r="S29" s="160" t="s">
        <v>51</v>
      </c>
      <c r="T29" s="202"/>
      <c r="U29" s="209"/>
      <c r="V29" s="202"/>
      <c r="X29" s="192"/>
      <c r="Y29" s="192"/>
      <c r="Z29" s="191"/>
    </row>
    <row r="30" spans="1:31" ht="26.25" customHeight="1" x14ac:dyDescent="0.15">
      <c r="B30" s="282"/>
      <c r="C30" s="268"/>
      <c r="D30" s="269"/>
      <c r="E30" s="215"/>
      <c r="F30" s="217"/>
      <c r="G30" s="193"/>
      <c r="H30" s="194"/>
      <c r="I30" s="194"/>
      <c r="J30" s="194"/>
      <c r="K30" s="148" t="s">
        <v>12</v>
      </c>
      <c r="L30" s="239" t="s">
        <v>175</v>
      </c>
      <c r="M30" s="240"/>
      <c r="N30" s="241">
        <v>0</v>
      </c>
      <c r="O30" s="242"/>
      <c r="P30" s="245" t="s">
        <v>176</v>
      </c>
      <c r="Q30" s="245"/>
      <c r="R30" s="245"/>
      <c r="S30" s="246"/>
      <c r="T30" s="206"/>
      <c r="U30" s="209"/>
      <c r="V30" s="202"/>
      <c r="X30" s="192"/>
      <c r="Y30" s="192"/>
      <c r="Z30" s="191"/>
    </row>
    <row r="31" spans="1:31" ht="25.5" customHeight="1" thickBot="1" x14ac:dyDescent="0.2">
      <c r="B31" s="282"/>
      <c r="C31" s="268"/>
      <c r="D31" s="269"/>
      <c r="E31" s="150" t="s">
        <v>161</v>
      </c>
      <c r="F31" s="218"/>
      <c r="G31" s="63"/>
      <c r="H31" s="67" t="s">
        <v>22</v>
      </c>
      <c r="I31" s="195"/>
      <c r="J31" s="195"/>
      <c r="K31" s="146" t="s">
        <v>51</v>
      </c>
      <c r="L31" s="237" t="e">
        <f>IF(OR(N31="",N30=""),"",ROUNDDOWN(N31/N30,0))</f>
        <v>#DIV/0!</v>
      </c>
      <c r="M31" s="238"/>
      <c r="N31" s="243">
        <v>0</v>
      </c>
      <c r="O31" s="244"/>
      <c r="P31" s="247" t="s">
        <v>177</v>
      </c>
      <c r="Q31" s="247"/>
      <c r="R31" s="247"/>
      <c r="S31" s="248"/>
      <c r="T31" s="207"/>
      <c r="U31" s="210"/>
      <c r="V31" s="203"/>
      <c r="X31" s="192"/>
      <c r="Y31" s="192"/>
      <c r="Z31" s="191"/>
    </row>
    <row r="32" spans="1:31" ht="39" customHeight="1" x14ac:dyDescent="0.15">
      <c r="B32" s="282"/>
      <c r="C32" s="284" t="s">
        <v>157</v>
      </c>
      <c r="D32" s="298"/>
      <c r="E32" s="141" t="s">
        <v>56</v>
      </c>
      <c r="F32" s="196" t="s">
        <v>178</v>
      </c>
      <c r="G32" s="196"/>
      <c r="H32" s="196"/>
      <c r="I32" s="196"/>
      <c r="J32" s="196"/>
      <c r="K32" s="196"/>
      <c r="L32" s="197"/>
      <c r="M32" s="197"/>
      <c r="N32" s="197"/>
      <c r="O32" s="197"/>
      <c r="P32" s="197"/>
      <c r="Q32" s="197"/>
      <c r="R32" s="197"/>
      <c r="S32" s="161" t="b">
        <v>1</v>
      </c>
      <c r="T32" s="9" t="s">
        <v>23</v>
      </c>
      <c r="U32" s="60">
        <f>IF(E32="○",ROUNDDOWN(U26*0.15,0),0)</f>
        <v>0</v>
      </c>
      <c r="V32" s="9" t="s">
        <v>1</v>
      </c>
      <c r="X32" s="192"/>
      <c r="Y32" s="192"/>
      <c r="Z32" s="191"/>
    </row>
    <row r="33" spans="1:28" ht="23.25" customHeight="1" x14ac:dyDescent="0.15">
      <c r="B33" s="283"/>
      <c r="C33" s="198" t="s">
        <v>17</v>
      </c>
      <c r="D33" s="200"/>
      <c r="E33" s="198"/>
      <c r="F33" s="199"/>
      <c r="G33" s="199"/>
      <c r="H33" s="199"/>
      <c r="I33" s="199"/>
      <c r="J33" s="199"/>
      <c r="K33" s="199"/>
      <c r="L33" s="199"/>
      <c r="M33" s="199"/>
      <c r="N33" s="199"/>
      <c r="O33" s="199"/>
      <c r="P33" s="199"/>
      <c r="Q33" s="199"/>
      <c r="R33" s="199"/>
      <c r="S33" s="200"/>
      <c r="T33" s="9" t="s">
        <v>23</v>
      </c>
      <c r="U33" s="61">
        <f>SUM(U26+U32)</f>
        <v>0</v>
      </c>
      <c r="V33" s="9" t="s">
        <v>1</v>
      </c>
    </row>
    <row r="34" spans="1:28" ht="59.25" customHeight="1" x14ac:dyDescent="0.15">
      <c r="B34" s="284" t="s">
        <v>174</v>
      </c>
      <c r="C34" s="199"/>
      <c r="D34" s="200"/>
      <c r="E34" s="141" t="s">
        <v>56</v>
      </c>
      <c r="F34" s="234" t="s">
        <v>220</v>
      </c>
      <c r="G34" s="235"/>
      <c r="H34" s="235"/>
      <c r="I34" s="235"/>
      <c r="J34" s="235"/>
      <c r="K34" s="235"/>
      <c r="L34" s="235"/>
      <c r="M34" s="235"/>
      <c r="N34" s="235"/>
      <c r="O34" s="235"/>
      <c r="P34" s="235"/>
      <c r="Q34" s="235"/>
      <c r="R34" s="235"/>
      <c r="S34" s="235"/>
      <c r="T34" s="235"/>
      <c r="U34" s="235"/>
      <c r="V34" s="236"/>
    </row>
    <row r="35" spans="1:28" ht="42.75" customHeight="1" x14ac:dyDescent="0.15">
      <c r="B35" s="270" t="s">
        <v>151</v>
      </c>
      <c r="C35" s="271"/>
      <c r="D35" s="272"/>
      <c r="E35" s="198" t="s">
        <v>15</v>
      </c>
      <c r="F35" s="200"/>
      <c r="G35" s="211" t="s">
        <v>56</v>
      </c>
      <c r="H35" s="212"/>
      <c r="I35" s="212"/>
      <c r="J35" s="212"/>
      <c r="K35" s="212"/>
      <c r="L35" s="212"/>
      <c r="M35" s="213"/>
      <c r="N35" s="201" t="s">
        <v>20</v>
      </c>
      <c r="O35" s="45" t="s">
        <v>50</v>
      </c>
      <c r="P35" s="233"/>
      <c r="Q35" s="233"/>
      <c r="R35" s="233"/>
      <c r="S35" s="233"/>
      <c r="T35" s="44" t="s">
        <v>1</v>
      </c>
      <c r="U35" s="208">
        <f>IF(M12="課税",P36,IF(M12="免税",P35,0))</f>
        <v>0</v>
      </c>
      <c r="V35" s="201" t="s">
        <v>1</v>
      </c>
      <c r="AB35" s="139"/>
    </row>
    <row r="36" spans="1:28" ht="42.75" customHeight="1" x14ac:dyDescent="0.15">
      <c r="B36" s="273"/>
      <c r="C36" s="190"/>
      <c r="D36" s="274"/>
      <c r="E36" s="226" t="s">
        <v>6</v>
      </c>
      <c r="F36" s="227"/>
      <c r="G36" s="222"/>
      <c r="H36" s="223"/>
      <c r="I36" s="223"/>
      <c r="J36" s="223"/>
      <c r="K36" s="223"/>
      <c r="L36" s="223"/>
      <c r="M36" s="224"/>
      <c r="N36" s="203"/>
      <c r="O36" s="9" t="s">
        <v>49</v>
      </c>
      <c r="P36" s="225">
        <f>ROUNDDOWN(P35/1.1,0)</f>
        <v>0</v>
      </c>
      <c r="Q36" s="225"/>
      <c r="R36" s="225"/>
      <c r="S36" s="225"/>
      <c r="T36" s="44" t="s">
        <v>1</v>
      </c>
      <c r="U36" s="209"/>
      <c r="V36" s="202"/>
      <c r="AB36" s="139"/>
    </row>
    <row r="37" spans="1:28" ht="26.1" customHeight="1" x14ac:dyDescent="0.15">
      <c r="B37" s="275"/>
      <c r="C37" s="276"/>
      <c r="D37" s="277"/>
      <c r="E37" s="226" t="s">
        <v>48</v>
      </c>
      <c r="F37" s="227"/>
      <c r="G37" s="228"/>
      <c r="H37" s="229"/>
      <c r="I37" s="229"/>
      <c r="J37" s="114" t="s">
        <v>8</v>
      </c>
      <c r="K37" s="228"/>
      <c r="L37" s="229"/>
      <c r="M37" s="229"/>
      <c r="N37" s="230" t="str">
        <f>IF(AND(G37&gt;=$P$15,G37&lt;=$G$37),"","【注意】雇用期間内に受講開始する")</f>
        <v/>
      </c>
      <c r="O37" s="231"/>
      <c r="P37" s="231"/>
      <c r="Q37" s="232" t="str">
        <f>IF(AND(K37&gt;=$G$37,K37&lt;=$U$15),"","【注意】雇用期間内に修了必須")</f>
        <v/>
      </c>
      <c r="R37" s="232"/>
      <c r="S37" s="232"/>
      <c r="T37" s="122"/>
      <c r="U37" s="210"/>
      <c r="V37" s="203"/>
      <c r="AB37" s="139"/>
    </row>
    <row r="38" spans="1:28" ht="23.25" customHeight="1" x14ac:dyDescent="0.15">
      <c r="B38" s="198" t="s">
        <v>171</v>
      </c>
      <c r="C38" s="199"/>
      <c r="D38" s="200"/>
      <c r="E38" s="198" t="s">
        <v>47</v>
      </c>
      <c r="F38" s="199"/>
      <c r="G38" s="199"/>
      <c r="H38" s="199"/>
      <c r="I38" s="199"/>
      <c r="J38" s="199"/>
      <c r="K38" s="199"/>
      <c r="L38" s="199"/>
      <c r="M38" s="199"/>
      <c r="N38" s="199"/>
      <c r="O38" s="199"/>
      <c r="P38" s="199"/>
      <c r="Q38" s="199"/>
      <c r="R38" s="199"/>
      <c r="S38" s="199"/>
      <c r="T38" s="200"/>
      <c r="U38" s="60">
        <v>40000</v>
      </c>
      <c r="V38" s="9" t="s">
        <v>1</v>
      </c>
      <c r="X38" s="13"/>
      <c r="AB38" s="139"/>
    </row>
    <row r="39" spans="1:28" ht="23.25" customHeight="1" x14ac:dyDescent="0.15">
      <c r="B39" s="285" t="s">
        <v>90</v>
      </c>
      <c r="C39" s="285"/>
      <c r="D39" s="285"/>
      <c r="E39" s="249"/>
      <c r="F39" s="249"/>
      <c r="G39" s="249"/>
      <c r="H39" s="249"/>
      <c r="I39" s="249"/>
      <c r="J39" s="249"/>
      <c r="K39" s="249"/>
      <c r="L39" s="249"/>
      <c r="M39" s="249"/>
      <c r="N39" s="249"/>
      <c r="O39" s="249"/>
      <c r="P39" s="249"/>
      <c r="Q39" s="249"/>
      <c r="R39" s="249"/>
      <c r="S39" s="249"/>
      <c r="T39" s="249"/>
      <c r="U39" s="61">
        <f>SUM(U33:U38)</f>
        <v>40000</v>
      </c>
      <c r="V39" s="9" t="s">
        <v>1</v>
      </c>
      <c r="X39" s="13"/>
      <c r="AB39" s="139"/>
    </row>
    <row r="40" spans="1:28" ht="23.25" hidden="1" customHeight="1" x14ac:dyDescent="0.15">
      <c r="A40" s="57"/>
      <c r="B40" s="303" t="s">
        <v>21</v>
      </c>
      <c r="C40" s="304"/>
      <c r="D40" s="138"/>
      <c r="E40" s="305" t="s">
        <v>54</v>
      </c>
      <c r="F40" s="306"/>
      <c r="G40" s="306"/>
      <c r="H40" s="306"/>
      <c r="I40" s="306"/>
      <c r="J40" s="306"/>
      <c r="K40" s="306"/>
      <c r="L40" s="306"/>
      <c r="M40" s="306"/>
      <c r="N40" s="306"/>
      <c r="O40" s="306"/>
      <c r="P40" s="306"/>
      <c r="Q40" s="306"/>
      <c r="R40" s="306"/>
      <c r="S40" s="306"/>
      <c r="T40" s="58"/>
      <c r="U40" s="62">
        <f>U33/U39</f>
        <v>0</v>
      </c>
      <c r="V40" s="59"/>
      <c r="AB40" s="139"/>
    </row>
    <row r="41" spans="1:28" ht="8.25" customHeight="1" x14ac:dyDescent="0.15">
      <c r="B41" s="42"/>
      <c r="C41" s="42"/>
      <c r="D41" s="42"/>
      <c r="E41" s="41"/>
      <c r="F41" s="41"/>
      <c r="G41" s="41"/>
      <c r="H41" s="41"/>
      <c r="I41" s="41"/>
      <c r="J41" s="41"/>
      <c r="K41" s="41"/>
      <c r="L41" s="41"/>
      <c r="M41" s="41"/>
      <c r="N41" s="41"/>
      <c r="O41" s="41"/>
      <c r="P41" s="41"/>
      <c r="Q41" s="41"/>
      <c r="R41" s="41"/>
      <c r="S41" s="41"/>
      <c r="T41" s="41"/>
      <c r="U41" s="40"/>
      <c r="V41" s="39"/>
    </row>
    <row r="42" spans="1:28" ht="16.5" hidden="1" customHeight="1" x14ac:dyDescent="0.15">
      <c r="B42" s="299" t="s">
        <v>91</v>
      </c>
      <c r="C42" s="300"/>
      <c r="D42" s="135"/>
      <c r="E42" s="219" t="s">
        <v>62</v>
      </c>
      <c r="F42" s="220"/>
      <c r="G42" s="220"/>
      <c r="H42" s="220"/>
      <c r="I42" s="220"/>
      <c r="J42" s="220"/>
      <c r="K42" s="220"/>
      <c r="L42" s="220"/>
      <c r="M42" s="220"/>
      <c r="N42" s="220"/>
      <c r="O42" s="220"/>
      <c r="P42" s="220"/>
      <c r="Q42" s="220"/>
      <c r="R42" s="220"/>
      <c r="S42" s="221"/>
      <c r="T42" s="79" t="s">
        <v>23</v>
      </c>
      <c r="U42" s="80">
        <f>IF($U$21=1,1980000,IF($U$21=2,1200000,IF($U$21=3,1200000,0)))</f>
        <v>0</v>
      </c>
      <c r="V42" s="79" t="s">
        <v>1</v>
      </c>
    </row>
    <row r="43" spans="1:28" ht="16.5" hidden="1" customHeight="1" x14ac:dyDescent="0.15">
      <c r="B43" s="299" t="s">
        <v>69</v>
      </c>
      <c r="C43" s="300"/>
      <c r="D43" s="135"/>
      <c r="E43" s="219" t="s">
        <v>70</v>
      </c>
      <c r="F43" s="220"/>
      <c r="G43" s="220"/>
      <c r="H43" s="220"/>
      <c r="I43" s="220"/>
      <c r="J43" s="220"/>
      <c r="K43" s="220"/>
      <c r="L43" s="220"/>
      <c r="M43" s="220"/>
      <c r="N43" s="220"/>
      <c r="O43" s="220"/>
      <c r="P43" s="220"/>
      <c r="Q43" s="220"/>
      <c r="R43" s="220"/>
      <c r="S43" s="221"/>
      <c r="T43" s="79" t="s">
        <v>23</v>
      </c>
      <c r="U43" s="80">
        <f>IF(U39&gt;U42,U42,U39)</f>
        <v>0</v>
      </c>
      <c r="V43" s="79" t="s">
        <v>1</v>
      </c>
    </row>
    <row r="44" spans="1:28" ht="16.5" hidden="1" customHeight="1" x14ac:dyDescent="0.15">
      <c r="B44" s="301" t="s">
        <v>71</v>
      </c>
      <c r="C44" s="302"/>
      <c r="D44" s="136"/>
      <c r="E44" s="219" t="s">
        <v>72</v>
      </c>
      <c r="F44" s="220"/>
      <c r="G44" s="220"/>
      <c r="H44" s="220"/>
      <c r="I44" s="220"/>
      <c r="J44" s="220"/>
      <c r="K44" s="220"/>
      <c r="L44" s="220"/>
      <c r="M44" s="220"/>
      <c r="N44" s="220"/>
      <c r="O44" s="220"/>
      <c r="P44" s="220"/>
      <c r="Q44" s="220"/>
      <c r="R44" s="220"/>
      <c r="S44" s="221"/>
      <c r="T44" s="81"/>
      <c r="U44" s="82" t="e">
        <f>U33/U43</f>
        <v>#DIV/0!</v>
      </c>
      <c r="V44" s="83"/>
    </row>
    <row r="45" spans="1:28" ht="26.1" customHeight="1" x14ac:dyDescent="0.15">
      <c r="B45" s="286" t="s">
        <v>94</v>
      </c>
      <c r="C45" s="287"/>
      <c r="D45" s="288"/>
      <c r="E45" s="292" t="s">
        <v>95</v>
      </c>
      <c r="F45" s="293"/>
      <c r="G45" s="293"/>
      <c r="H45" s="293"/>
      <c r="I45" s="293"/>
      <c r="J45" s="293"/>
      <c r="K45" s="293"/>
      <c r="L45" s="293"/>
      <c r="M45" s="293"/>
      <c r="N45" s="293"/>
      <c r="O45" s="293"/>
      <c r="P45" s="293"/>
      <c r="Q45" s="293"/>
      <c r="R45" s="293"/>
      <c r="S45" s="294"/>
      <c r="T45" s="116" t="s">
        <v>23</v>
      </c>
      <c r="U45" s="61" t="str">
        <f>IFERROR(IF(U44&lt;0.5,U33*2,U43),"-")</f>
        <v>-</v>
      </c>
      <c r="V45" s="116" t="s">
        <v>1</v>
      </c>
    </row>
    <row r="46" spans="1:28" ht="26.1" customHeight="1" x14ac:dyDescent="0.15">
      <c r="B46" s="278" t="s">
        <v>74</v>
      </c>
      <c r="C46" s="279"/>
      <c r="D46" s="280"/>
      <c r="E46" s="292" t="s">
        <v>75</v>
      </c>
      <c r="F46" s="293"/>
      <c r="G46" s="293"/>
      <c r="H46" s="293"/>
      <c r="I46" s="293"/>
      <c r="J46" s="293"/>
      <c r="K46" s="293"/>
      <c r="L46" s="293"/>
      <c r="M46" s="293"/>
      <c r="N46" s="293"/>
      <c r="O46" s="293"/>
      <c r="P46" s="293"/>
      <c r="Q46" s="293"/>
      <c r="R46" s="293"/>
      <c r="S46" s="294"/>
      <c r="T46" s="54"/>
      <c r="U46" s="84" t="str">
        <f>IFERROR(U33/U45,"-")</f>
        <v>-</v>
      </c>
      <c r="V46" s="9"/>
    </row>
    <row r="47" spans="1:28" ht="26.1" customHeight="1" x14ac:dyDescent="0.15">
      <c r="B47" s="286" t="s">
        <v>53</v>
      </c>
      <c r="C47" s="287"/>
      <c r="D47" s="288"/>
      <c r="E47" s="292" t="s">
        <v>93</v>
      </c>
      <c r="F47" s="293"/>
      <c r="G47" s="293"/>
      <c r="H47" s="293"/>
      <c r="I47" s="293"/>
      <c r="J47" s="293"/>
      <c r="K47" s="293"/>
      <c r="L47" s="293"/>
      <c r="M47" s="293"/>
      <c r="N47" s="293"/>
      <c r="O47" s="293"/>
      <c r="P47" s="293"/>
      <c r="Q47" s="293"/>
      <c r="R47" s="293"/>
      <c r="S47" s="294"/>
      <c r="T47" s="116" t="s">
        <v>23</v>
      </c>
      <c r="U47" s="61">
        <f>IFERROR(IF(M12="課税",ROUNDDOWN(U45*0.1,0),0),"-")</f>
        <v>0</v>
      </c>
      <c r="V47" s="116" t="s">
        <v>1</v>
      </c>
    </row>
    <row r="48" spans="1:28" ht="26.1" customHeight="1" x14ac:dyDescent="0.15">
      <c r="B48" s="286" t="s">
        <v>55</v>
      </c>
      <c r="C48" s="287"/>
      <c r="D48" s="288"/>
      <c r="E48" s="292"/>
      <c r="F48" s="293"/>
      <c r="G48" s="293"/>
      <c r="H48" s="293"/>
      <c r="I48" s="293"/>
      <c r="J48" s="293"/>
      <c r="K48" s="293"/>
      <c r="L48" s="293"/>
      <c r="M48" s="293"/>
      <c r="N48" s="293"/>
      <c r="O48" s="293"/>
      <c r="P48" s="293"/>
      <c r="Q48" s="293"/>
      <c r="R48" s="293"/>
      <c r="S48" s="294"/>
      <c r="T48" s="116" t="s">
        <v>23</v>
      </c>
      <c r="U48" s="103" t="str">
        <f>IFERROR(SUM(U45+U47),"-")</f>
        <v>-</v>
      </c>
      <c r="V48" s="116" t="s">
        <v>1</v>
      </c>
    </row>
    <row r="49" spans="2:22" ht="36" customHeight="1" x14ac:dyDescent="0.15">
      <c r="B49" s="286" t="s">
        <v>96</v>
      </c>
      <c r="C49" s="287"/>
      <c r="D49" s="288"/>
      <c r="E49" s="289" t="s">
        <v>92</v>
      </c>
      <c r="F49" s="290"/>
      <c r="G49" s="290"/>
      <c r="H49" s="290"/>
      <c r="I49" s="290"/>
      <c r="J49" s="290"/>
      <c r="K49" s="290"/>
      <c r="L49" s="290"/>
      <c r="M49" s="290"/>
      <c r="N49" s="290"/>
      <c r="O49" s="290"/>
      <c r="P49" s="290"/>
      <c r="Q49" s="290"/>
      <c r="R49" s="290"/>
      <c r="S49" s="290"/>
      <c r="T49" s="290"/>
      <c r="U49" s="290"/>
      <c r="V49" s="291"/>
    </row>
    <row r="50" spans="2:22" ht="17.25" customHeight="1" x14ac:dyDescent="0.15">
      <c r="B50" s="110"/>
      <c r="C50" s="37"/>
      <c r="D50" s="37"/>
      <c r="E50" s="110"/>
      <c r="F50" s="110"/>
      <c r="G50" s="110"/>
      <c r="H50" s="110"/>
      <c r="I50" s="110"/>
      <c r="J50" s="110"/>
      <c r="K50" s="110"/>
      <c r="L50" s="110"/>
      <c r="M50" s="110"/>
      <c r="N50" s="110"/>
      <c r="O50" s="110"/>
      <c r="P50" s="110"/>
      <c r="Q50" s="110"/>
      <c r="R50" s="110"/>
      <c r="S50" s="110"/>
      <c r="T50" s="37"/>
      <c r="U50" s="38"/>
      <c r="V50" s="37"/>
    </row>
  </sheetData>
  <sheetProtection algorithmName="SHA-512" hashValue="ilkTNL8IMc98j0sEbvtMWaG8ffU8s+cqWWMzIREV3e4wnfCiIzAU/JunPKVEmKHemuBwW0mUpvDfSJ4gOEJnwA==" saltValue="dw6tFJ2xAA1vtKZ1Kt6tIA==" spinCount="100000" sheet="1" insertRows="0" selectLockedCells="1"/>
  <mergeCells count="116">
    <mergeCell ref="B17:C18"/>
    <mergeCell ref="L17:M18"/>
    <mergeCell ref="N17:Q18"/>
    <mergeCell ref="R17:T18"/>
    <mergeCell ref="U17:V18"/>
    <mergeCell ref="A7:W7"/>
    <mergeCell ref="B10:V10"/>
    <mergeCell ref="M12:N12"/>
    <mergeCell ref="O12:U12"/>
    <mergeCell ref="P14:R14"/>
    <mergeCell ref="S14:V14"/>
    <mergeCell ref="E15:F15"/>
    <mergeCell ref="H15:K15"/>
    <mergeCell ref="L15:O15"/>
    <mergeCell ref="P15:R15"/>
    <mergeCell ref="S15:T15"/>
    <mergeCell ref="E8:V8"/>
    <mergeCell ref="A1:K2"/>
    <mergeCell ref="U1:V1"/>
    <mergeCell ref="P3:U3"/>
    <mergeCell ref="B4:B6"/>
    <mergeCell ref="P4:U4"/>
    <mergeCell ref="P5:U5"/>
    <mergeCell ref="P6:U6"/>
    <mergeCell ref="C4:D4"/>
    <mergeCell ref="C5:D5"/>
    <mergeCell ref="C6:D6"/>
    <mergeCell ref="F21:T21"/>
    <mergeCell ref="F23:T23"/>
    <mergeCell ref="E24:T24"/>
    <mergeCell ref="F22:T22"/>
    <mergeCell ref="U15:V15"/>
    <mergeCell ref="E16:V16"/>
    <mergeCell ref="E18:K18"/>
    <mergeCell ref="E19:F19"/>
    <mergeCell ref="G19:V19"/>
    <mergeCell ref="E20:K20"/>
    <mergeCell ref="L20:M20"/>
    <mergeCell ref="N20:V20"/>
    <mergeCell ref="E17:K17"/>
    <mergeCell ref="E49:V49"/>
    <mergeCell ref="E48:S48"/>
    <mergeCell ref="B48:D48"/>
    <mergeCell ref="U35:U37"/>
    <mergeCell ref="V35:V37"/>
    <mergeCell ref="E36:F36"/>
    <mergeCell ref="B15:D15"/>
    <mergeCell ref="B16:D16"/>
    <mergeCell ref="C32:D32"/>
    <mergeCell ref="E46:S46"/>
    <mergeCell ref="E47:S47"/>
    <mergeCell ref="B47:D47"/>
    <mergeCell ref="B43:C43"/>
    <mergeCell ref="E43:S43"/>
    <mergeCell ref="B44:C44"/>
    <mergeCell ref="E44:S44"/>
    <mergeCell ref="E45:S45"/>
    <mergeCell ref="E38:T38"/>
    <mergeCell ref="B40:C40"/>
    <mergeCell ref="E40:S40"/>
    <mergeCell ref="B42:C42"/>
    <mergeCell ref="B49:D49"/>
    <mergeCell ref="B19:D19"/>
    <mergeCell ref="B20:D20"/>
    <mergeCell ref="B21:D23"/>
    <mergeCell ref="B24:D24"/>
    <mergeCell ref="C26:D27"/>
    <mergeCell ref="C28:D31"/>
    <mergeCell ref="B35:D37"/>
    <mergeCell ref="B38:D38"/>
    <mergeCell ref="B46:D46"/>
    <mergeCell ref="B26:B33"/>
    <mergeCell ref="C33:D33"/>
    <mergeCell ref="B34:D34"/>
    <mergeCell ref="B39:D39"/>
    <mergeCell ref="B45:D45"/>
    <mergeCell ref="E35:F35"/>
    <mergeCell ref="G35:M35"/>
    <mergeCell ref="E29:E30"/>
    <mergeCell ref="F26:F31"/>
    <mergeCell ref="G26:J26"/>
    <mergeCell ref="L26:N26"/>
    <mergeCell ref="E42:S42"/>
    <mergeCell ref="G36:M36"/>
    <mergeCell ref="P36:S36"/>
    <mergeCell ref="E37:F37"/>
    <mergeCell ref="G37:I37"/>
    <mergeCell ref="K37:M37"/>
    <mergeCell ref="N37:P37"/>
    <mergeCell ref="Q37:S37"/>
    <mergeCell ref="N35:N36"/>
    <mergeCell ref="P35:S35"/>
    <mergeCell ref="F34:V34"/>
    <mergeCell ref="L31:M31"/>
    <mergeCell ref="L30:M30"/>
    <mergeCell ref="N30:O30"/>
    <mergeCell ref="N31:O31"/>
    <mergeCell ref="P30:S30"/>
    <mergeCell ref="P31:S31"/>
    <mergeCell ref="E39:T39"/>
    <mergeCell ref="X27:Y28"/>
    <mergeCell ref="Z27:Z32"/>
    <mergeCell ref="X29:Y32"/>
    <mergeCell ref="G30:J30"/>
    <mergeCell ref="I31:J31"/>
    <mergeCell ref="F32:R32"/>
    <mergeCell ref="E33:S33"/>
    <mergeCell ref="V26:V31"/>
    <mergeCell ref="P26:R26"/>
    <mergeCell ref="T26:T31"/>
    <mergeCell ref="U26:U31"/>
    <mergeCell ref="I27:J27"/>
    <mergeCell ref="G28:J28"/>
    <mergeCell ref="L28:N28"/>
    <mergeCell ref="P28:R28"/>
    <mergeCell ref="I29:J29"/>
  </mergeCells>
  <phoneticPr fontId="2"/>
  <conditionalFormatting sqref="U26">
    <cfRule type="cellIs" dxfId="16" priority="5" operator="lessThan">
      <formula>#REF!</formula>
    </cfRule>
    <cfRule type="cellIs" dxfId="15" priority="6" operator="lessThan">
      <formula>#REF!</formula>
    </cfRule>
  </conditionalFormatting>
  <conditionalFormatting sqref="U32:U33">
    <cfRule type="cellIs" dxfId="14" priority="7" operator="equal">
      <formula>#REF!</formula>
    </cfRule>
    <cfRule type="cellIs" dxfId="13" priority="8" operator="equal">
      <formula>#REF!</formula>
    </cfRule>
  </conditionalFormatting>
  <conditionalFormatting sqref="U40">
    <cfRule type="cellIs" dxfId="12" priority="4" stopIfTrue="1" operator="lessThan">
      <formula>0.5</formula>
    </cfRule>
  </conditionalFormatting>
  <conditionalFormatting sqref="U44">
    <cfRule type="cellIs" dxfId="11" priority="1" stopIfTrue="1" operator="lessThan">
      <formula>0.5</formula>
    </cfRule>
  </conditionalFormatting>
  <conditionalFormatting sqref="U46">
    <cfRule type="cellIs" dxfId="10" priority="2" stopIfTrue="1" operator="lessThan">
      <formula>0.5</formula>
    </cfRule>
  </conditionalFormatting>
  <dataValidations xWindow="441" yWindow="804" count="24">
    <dataValidation type="date" allowBlank="1" showInputMessage="1" showErrorMessage="1" error="雇用期間中の日付を入力してください。" prompt="雇用期間中の日付を記載してください。" sqref="K37:M37 G37:I37" xr:uid="{00000000-0002-0000-0000-000000000000}">
      <formula1>46204</formula1>
      <formula2>46418</formula2>
    </dataValidation>
    <dataValidation type="date" allowBlank="1" showInputMessage="1" showErrorMessage="1" errorTitle="雇用期間の設定に誤り" error="2023/1/31までの間で雇用契約を締結します" sqref="AC13 AC10" xr:uid="{00000000-0002-0000-0000-000002000000}">
      <formula1>45413</formula1>
      <formula2>45688</formula2>
    </dataValidation>
    <dataValidation allowBlank="1" showInputMessage="1" showErrorMessage="1" errorTitle="雇用期間の設定に誤りがあります" error="雇用期間は2022/5/1～2023/1/31の間です" sqref="P14" xr:uid="{00000000-0002-0000-0000-000003000000}"/>
    <dataValidation showInputMessage="1" showErrorMessage="1" sqref="H15:K15" xr:uid="{00000000-0002-0000-0000-000004000000}"/>
    <dataValidation allowBlank="1" showInputMessage="1" showErrorMessage="1" prompt="緑色のセルには入力できません。" sqref="U26:U31" xr:uid="{00000000-0002-0000-0000-000007000000}"/>
    <dataValidation type="list" allowBlank="1" showInputMessage="1" showErrorMessage="1" sqref="WCI983067:WCK983067 JK28:JM28 TG28:TI28 ADC28:ADE28 AMY28:ANA28 AWU28:AWW28 BGQ28:BGS28 BQM28:BQO28 CAI28:CAK28 CKE28:CKG28 CUA28:CUC28 DDW28:DDY28 DNS28:DNU28 DXO28:DXQ28 EHK28:EHM28 ERG28:ERI28 FBC28:FBE28 FKY28:FLA28 FUU28:FUW28 GEQ28:GES28 GOM28:GOO28 GYI28:GYK28 HIE28:HIG28 HSA28:HSC28 IBW28:IBY28 ILS28:ILU28 IVO28:IVQ28 JFK28:JFM28 JPG28:JPI28 JZC28:JZE28 KIY28:KJA28 KSU28:KSW28 LCQ28:LCS28 LMM28:LMO28 LWI28:LWK28 MGE28:MGG28 MQA28:MQC28 MZW28:MZY28 NJS28:NJU28 NTO28:NTQ28 ODK28:ODM28 ONG28:ONI28 OXC28:OXE28 PGY28:PHA28 PQU28:PQW28 QAQ28:QAS28 QKM28:QKO28 QUI28:QUK28 REE28:REG28 ROA28:ROC28 RXW28:RXY28 SHS28:SHU28 SRO28:SRQ28 TBK28:TBM28 TLG28:TLI28 TVC28:TVE28 UEY28:UFA28 UOU28:UOW28 UYQ28:UYS28 VIM28:VIO28 VSI28:VSK28 WCE28:WCG28 WMA28:WMC28 WVW28:WVY28 L65563:N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L131099:N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L196635:N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L262171:N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L327707:N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L393243:N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L458779:N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L524315:N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L589851:N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L655387:N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L720923:N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L786459:N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L851995:N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L917531:N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L983067:N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UOY983067:UPA983067 JF26:JI26 TB26:TE26 ACX26:ADA26 AMT26:AMW26 AWP26:AWS26 BGL26:BGO26 BQH26:BQK26 CAD26:CAG26 CJZ26:CKC26 CTV26:CTY26 DDR26:DDU26 DNN26:DNQ26 DXJ26:DXM26 EHF26:EHI26 ERB26:ERE26 FAX26:FBA26 FKT26:FKW26 FUP26:FUS26 GEL26:GEO26 GOH26:GOK26 GYD26:GYG26 HHZ26:HIC26 HRV26:HRY26 IBR26:IBU26 ILN26:ILQ26 IVJ26:IVM26 JFF26:JFI26 JPB26:JPE26 JYX26:JZA26 KIT26:KIW26 KSP26:KSS26 LCL26:LCO26 LMH26:LMK26 LWD26:LWG26 MFZ26:MGC26 MPV26:MPY26 MZR26:MZU26 NJN26:NJQ26 NTJ26:NTM26 ODF26:ODI26 ONB26:ONE26 OWX26:OXA26 PGT26:PGW26 PQP26:PQS26 QAL26:QAO26 QKH26:QKK26 QUD26:QUG26 RDZ26:REC26 RNV26:RNY26 RXR26:RXU26 SHN26:SHQ26 SRJ26:SRM26 TBF26:TBI26 TLB26:TLE26 TUX26:TVA26 UET26:UEW26 UOP26:UOS26 UYL26:UYO26 VIH26:VIK26 VSD26:VSG26 WBZ26:WCC26 WLV26:WLY26 WVR26:WVU26 G65561:J65561 JF65561:JI65561 TB65561:TE65561 ACX65561:ADA65561 AMT65561:AMW65561 AWP65561:AWS65561 BGL65561:BGO65561 BQH65561:BQK65561 CAD65561:CAG65561 CJZ65561:CKC65561 CTV65561:CTY65561 DDR65561:DDU65561 DNN65561:DNQ65561 DXJ65561:DXM65561 EHF65561:EHI65561 ERB65561:ERE65561 FAX65561:FBA65561 FKT65561:FKW65561 FUP65561:FUS65561 GEL65561:GEO65561 GOH65561:GOK65561 GYD65561:GYG65561 HHZ65561:HIC65561 HRV65561:HRY65561 IBR65561:IBU65561 ILN65561:ILQ65561 IVJ65561:IVM65561 JFF65561:JFI65561 JPB65561:JPE65561 JYX65561:JZA65561 KIT65561:KIW65561 KSP65561:KSS65561 LCL65561:LCO65561 LMH65561:LMK65561 LWD65561:LWG65561 MFZ65561:MGC65561 MPV65561:MPY65561 MZR65561:MZU65561 NJN65561:NJQ65561 NTJ65561:NTM65561 ODF65561:ODI65561 ONB65561:ONE65561 OWX65561:OXA65561 PGT65561:PGW65561 PQP65561:PQS65561 QAL65561:QAO65561 QKH65561:QKK65561 QUD65561:QUG65561 RDZ65561:REC65561 RNV65561:RNY65561 RXR65561:RXU65561 SHN65561:SHQ65561 SRJ65561:SRM65561 TBF65561:TBI65561 TLB65561:TLE65561 TUX65561:TVA65561 UET65561:UEW65561 UOP65561:UOS65561 UYL65561:UYO65561 VIH65561:VIK65561 VSD65561:VSG65561 WBZ65561:WCC65561 WLV65561:WLY65561 WVR65561:WVU65561 G131097:J131097 JF131097:JI131097 TB131097:TE131097 ACX131097:ADA131097 AMT131097:AMW131097 AWP131097:AWS131097 BGL131097:BGO131097 BQH131097:BQK131097 CAD131097:CAG131097 CJZ131097:CKC131097 CTV131097:CTY131097 DDR131097:DDU131097 DNN131097:DNQ131097 DXJ131097:DXM131097 EHF131097:EHI131097 ERB131097:ERE131097 FAX131097:FBA131097 FKT131097:FKW131097 FUP131097:FUS131097 GEL131097:GEO131097 GOH131097:GOK131097 GYD131097:GYG131097 HHZ131097:HIC131097 HRV131097:HRY131097 IBR131097:IBU131097 ILN131097:ILQ131097 IVJ131097:IVM131097 JFF131097:JFI131097 JPB131097:JPE131097 JYX131097:JZA131097 KIT131097:KIW131097 KSP131097:KSS131097 LCL131097:LCO131097 LMH131097:LMK131097 LWD131097:LWG131097 MFZ131097:MGC131097 MPV131097:MPY131097 MZR131097:MZU131097 NJN131097:NJQ131097 NTJ131097:NTM131097 ODF131097:ODI131097 ONB131097:ONE131097 OWX131097:OXA131097 PGT131097:PGW131097 PQP131097:PQS131097 QAL131097:QAO131097 QKH131097:QKK131097 QUD131097:QUG131097 RDZ131097:REC131097 RNV131097:RNY131097 RXR131097:RXU131097 SHN131097:SHQ131097 SRJ131097:SRM131097 TBF131097:TBI131097 TLB131097:TLE131097 TUX131097:TVA131097 UET131097:UEW131097 UOP131097:UOS131097 UYL131097:UYO131097 VIH131097:VIK131097 VSD131097:VSG131097 WBZ131097:WCC131097 WLV131097:WLY131097 WVR131097:WVU131097 G196633:J196633 JF196633:JI196633 TB196633:TE196633 ACX196633:ADA196633 AMT196633:AMW196633 AWP196633:AWS196633 BGL196633:BGO196633 BQH196633:BQK196633 CAD196633:CAG196633 CJZ196633:CKC196633 CTV196633:CTY196633 DDR196633:DDU196633 DNN196633:DNQ196633 DXJ196633:DXM196633 EHF196633:EHI196633 ERB196633:ERE196633 FAX196633:FBA196633 FKT196633:FKW196633 FUP196633:FUS196633 GEL196633:GEO196633 GOH196633:GOK196633 GYD196633:GYG196633 HHZ196633:HIC196633 HRV196633:HRY196633 IBR196633:IBU196633 ILN196633:ILQ196633 IVJ196633:IVM196633 JFF196633:JFI196633 JPB196633:JPE196633 JYX196633:JZA196633 KIT196633:KIW196633 KSP196633:KSS196633 LCL196633:LCO196633 LMH196633:LMK196633 LWD196633:LWG196633 MFZ196633:MGC196633 MPV196633:MPY196633 MZR196633:MZU196633 NJN196633:NJQ196633 NTJ196633:NTM196633 ODF196633:ODI196633 ONB196633:ONE196633 OWX196633:OXA196633 PGT196633:PGW196633 PQP196633:PQS196633 QAL196633:QAO196633 QKH196633:QKK196633 QUD196633:QUG196633 RDZ196633:REC196633 RNV196633:RNY196633 RXR196633:RXU196633 SHN196633:SHQ196633 SRJ196633:SRM196633 TBF196633:TBI196633 TLB196633:TLE196633 TUX196633:TVA196633 UET196633:UEW196633 UOP196633:UOS196633 UYL196633:UYO196633 VIH196633:VIK196633 VSD196633:VSG196633 WBZ196633:WCC196633 WLV196633:WLY196633 WVR196633:WVU196633 G262169:J262169 JF262169:JI262169 TB262169:TE262169 ACX262169:ADA262169 AMT262169:AMW262169 AWP262169:AWS262169 BGL262169:BGO262169 BQH262169:BQK262169 CAD262169:CAG262169 CJZ262169:CKC262169 CTV262169:CTY262169 DDR262169:DDU262169 DNN262169:DNQ262169 DXJ262169:DXM262169 EHF262169:EHI262169 ERB262169:ERE262169 FAX262169:FBA262169 FKT262169:FKW262169 FUP262169:FUS262169 GEL262169:GEO262169 GOH262169:GOK262169 GYD262169:GYG262169 HHZ262169:HIC262169 HRV262169:HRY262169 IBR262169:IBU262169 ILN262169:ILQ262169 IVJ262169:IVM262169 JFF262169:JFI262169 JPB262169:JPE262169 JYX262169:JZA262169 KIT262169:KIW262169 KSP262169:KSS262169 LCL262169:LCO262169 LMH262169:LMK262169 LWD262169:LWG262169 MFZ262169:MGC262169 MPV262169:MPY262169 MZR262169:MZU262169 NJN262169:NJQ262169 NTJ262169:NTM262169 ODF262169:ODI262169 ONB262169:ONE262169 OWX262169:OXA262169 PGT262169:PGW262169 PQP262169:PQS262169 QAL262169:QAO262169 QKH262169:QKK262169 QUD262169:QUG262169 RDZ262169:REC262169 RNV262169:RNY262169 RXR262169:RXU262169 SHN262169:SHQ262169 SRJ262169:SRM262169 TBF262169:TBI262169 TLB262169:TLE262169 TUX262169:TVA262169 UET262169:UEW262169 UOP262169:UOS262169 UYL262169:UYO262169 VIH262169:VIK262169 VSD262169:VSG262169 WBZ262169:WCC262169 WLV262169:WLY262169 WVR262169:WVU262169 G327705:J327705 JF327705:JI327705 TB327705:TE327705 ACX327705:ADA327705 AMT327705:AMW327705 AWP327705:AWS327705 BGL327705:BGO327705 BQH327705:BQK327705 CAD327705:CAG327705 CJZ327705:CKC327705 CTV327705:CTY327705 DDR327705:DDU327705 DNN327705:DNQ327705 DXJ327705:DXM327705 EHF327705:EHI327705 ERB327705:ERE327705 FAX327705:FBA327705 FKT327705:FKW327705 FUP327705:FUS327705 GEL327705:GEO327705 GOH327705:GOK327705 GYD327705:GYG327705 HHZ327705:HIC327705 HRV327705:HRY327705 IBR327705:IBU327705 ILN327705:ILQ327705 IVJ327705:IVM327705 JFF327705:JFI327705 JPB327705:JPE327705 JYX327705:JZA327705 KIT327705:KIW327705 KSP327705:KSS327705 LCL327705:LCO327705 LMH327705:LMK327705 LWD327705:LWG327705 MFZ327705:MGC327705 MPV327705:MPY327705 MZR327705:MZU327705 NJN327705:NJQ327705 NTJ327705:NTM327705 ODF327705:ODI327705 ONB327705:ONE327705 OWX327705:OXA327705 PGT327705:PGW327705 PQP327705:PQS327705 QAL327705:QAO327705 QKH327705:QKK327705 QUD327705:QUG327705 RDZ327705:REC327705 RNV327705:RNY327705 RXR327705:RXU327705 SHN327705:SHQ327705 SRJ327705:SRM327705 TBF327705:TBI327705 TLB327705:TLE327705 TUX327705:TVA327705 UET327705:UEW327705 UOP327705:UOS327705 UYL327705:UYO327705 VIH327705:VIK327705 VSD327705:VSG327705 WBZ327705:WCC327705 WLV327705:WLY327705 WVR327705:WVU327705 G393241:J393241 JF393241:JI393241 TB393241:TE393241 ACX393241:ADA393241 AMT393241:AMW393241 AWP393241:AWS393241 BGL393241:BGO393241 BQH393241:BQK393241 CAD393241:CAG393241 CJZ393241:CKC393241 CTV393241:CTY393241 DDR393241:DDU393241 DNN393241:DNQ393241 DXJ393241:DXM393241 EHF393241:EHI393241 ERB393241:ERE393241 FAX393241:FBA393241 FKT393241:FKW393241 FUP393241:FUS393241 GEL393241:GEO393241 GOH393241:GOK393241 GYD393241:GYG393241 HHZ393241:HIC393241 HRV393241:HRY393241 IBR393241:IBU393241 ILN393241:ILQ393241 IVJ393241:IVM393241 JFF393241:JFI393241 JPB393241:JPE393241 JYX393241:JZA393241 KIT393241:KIW393241 KSP393241:KSS393241 LCL393241:LCO393241 LMH393241:LMK393241 LWD393241:LWG393241 MFZ393241:MGC393241 MPV393241:MPY393241 MZR393241:MZU393241 NJN393241:NJQ393241 NTJ393241:NTM393241 ODF393241:ODI393241 ONB393241:ONE393241 OWX393241:OXA393241 PGT393241:PGW393241 PQP393241:PQS393241 QAL393241:QAO393241 QKH393241:QKK393241 QUD393241:QUG393241 RDZ393241:REC393241 RNV393241:RNY393241 RXR393241:RXU393241 SHN393241:SHQ393241 SRJ393241:SRM393241 TBF393241:TBI393241 TLB393241:TLE393241 TUX393241:TVA393241 UET393241:UEW393241 UOP393241:UOS393241 UYL393241:UYO393241 VIH393241:VIK393241 VSD393241:VSG393241 WBZ393241:WCC393241 WLV393241:WLY393241 WVR393241:WVU393241 G458777:J458777 JF458777:JI458777 TB458777:TE458777 ACX458777:ADA458777 AMT458777:AMW458777 AWP458777:AWS458777 BGL458777:BGO458777 BQH458777:BQK458777 CAD458777:CAG458777 CJZ458777:CKC458777 CTV458777:CTY458777 DDR458777:DDU458777 DNN458777:DNQ458777 DXJ458777:DXM458777 EHF458777:EHI458777 ERB458777:ERE458777 FAX458777:FBA458777 FKT458777:FKW458777 FUP458777:FUS458777 GEL458777:GEO458777 GOH458777:GOK458777 GYD458777:GYG458777 HHZ458777:HIC458777 HRV458777:HRY458777 IBR458777:IBU458777 ILN458777:ILQ458777 IVJ458777:IVM458777 JFF458777:JFI458777 JPB458777:JPE458777 JYX458777:JZA458777 KIT458777:KIW458777 KSP458777:KSS458777 LCL458777:LCO458777 LMH458777:LMK458777 LWD458777:LWG458777 MFZ458777:MGC458777 MPV458777:MPY458777 MZR458777:MZU458777 NJN458777:NJQ458777 NTJ458777:NTM458777 ODF458777:ODI458777 ONB458777:ONE458777 OWX458777:OXA458777 PGT458777:PGW458777 PQP458777:PQS458777 QAL458777:QAO458777 QKH458777:QKK458777 QUD458777:QUG458777 RDZ458777:REC458777 RNV458777:RNY458777 RXR458777:RXU458777 SHN458777:SHQ458777 SRJ458777:SRM458777 TBF458777:TBI458777 TLB458777:TLE458777 TUX458777:TVA458777 UET458777:UEW458777 UOP458777:UOS458777 UYL458777:UYO458777 VIH458777:VIK458777 VSD458777:VSG458777 WBZ458777:WCC458777 WLV458777:WLY458777 WVR458777:WVU458777 G524313:J524313 JF524313:JI524313 TB524313:TE524313 ACX524313:ADA524313 AMT524313:AMW524313 AWP524313:AWS524313 BGL524313:BGO524313 BQH524313:BQK524313 CAD524313:CAG524313 CJZ524313:CKC524313 CTV524313:CTY524313 DDR524313:DDU524313 DNN524313:DNQ524313 DXJ524313:DXM524313 EHF524313:EHI524313 ERB524313:ERE524313 FAX524313:FBA524313 FKT524313:FKW524313 FUP524313:FUS524313 GEL524313:GEO524313 GOH524313:GOK524313 GYD524313:GYG524313 HHZ524313:HIC524313 HRV524313:HRY524313 IBR524313:IBU524313 ILN524313:ILQ524313 IVJ524313:IVM524313 JFF524313:JFI524313 JPB524313:JPE524313 JYX524313:JZA524313 KIT524313:KIW524313 KSP524313:KSS524313 LCL524313:LCO524313 LMH524313:LMK524313 LWD524313:LWG524313 MFZ524313:MGC524313 MPV524313:MPY524313 MZR524313:MZU524313 NJN524313:NJQ524313 NTJ524313:NTM524313 ODF524313:ODI524313 ONB524313:ONE524313 OWX524313:OXA524313 PGT524313:PGW524313 PQP524313:PQS524313 QAL524313:QAO524313 QKH524313:QKK524313 QUD524313:QUG524313 RDZ524313:REC524313 RNV524313:RNY524313 RXR524313:RXU524313 SHN524313:SHQ524313 SRJ524313:SRM524313 TBF524313:TBI524313 TLB524313:TLE524313 TUX524313:TVA524313 UET524313:UEW524313 UOP524313:UOS524313 UYL524313:UYO524313 VIH524313:VIK524313 VSD524313:VSG524313 WBZ524313:WCC524313 WLV524313:WLY524313 WVR524313:WVU524313 G589849:J589849 JF589849:JI589849 TB589849:TE589849 ACX589849:ADA589849 AMT589849:AMW589849 AWP589849:AWS589849 BGL589849:BGO589849 BQH589849:BQK589849 CAD589849:CAG589849 CJZ589849:CKC589849 CTV589849:CTY589849 DDR589849:DDU589849 DNN589849:DNQ589849 DXJ589849:DXM589849 EHF589849:EHI589849 ERB589849:ERE589849 FAX589849:FBA589849 FKT589849:FKW589849 FUP589849:FUS589849 GEL589849:GEO589849 GOH589849:GOK589849 GYD589849:GYG589849 HHZ589849:HIC589849 HRV589849:HRY589849 IBR589849:IBU589849 ILN589849:ILQ589849 IVJ589849:IVM589849 JFF589849:JFI589849 JPB589849:JPE589849 JYX589849:JZA589849 KIT589849:KIW589849 KSP589849:KSS589849 LCL589849:LCO589849 LMH589849:LMK589849 LWD589849:LWG589849 MFZ589849:MGC589849 MPV589849:MPY589849 MZR589849:MZU589849 NJN589849:NJQ589849 NTJ589849:NTM589849 ODF589849:ODI589849 ONB589849:ONE589849 OWX589849:OXA589849 PGT589849:PGW589849 PQP589849:PQS589849 QAL589849:QAO589849 QKH589849:QKK589849 QUD589849:QUG589849 RDZ589849:REC589849 RNV589849:RNY589849 RXR589849:RXU589849 SHN589849:SHQ589849 SRJ589849:SRM589849 TBF589849:TBI589849 TLB589849:TLE589849 TUX589849:TVA589849 UET589849:UEW589849 UOP589849:UOS589849 UYL589849:UYO589849 VIH589849:VIK589849 VSD589849:VSG589849 WBZ589849:WCC589849 WLV589849:WLY589849 WVR589849:WVU589849 G655385:J655385 JF655385:JI655385 TB655385:TE655385 ACX655385:ADA655385 AMT655385:AMW655385 AWP655385:AWS655385 BGL655385:BGO655385 BQH655385:BQK655385 CAD655385:CAG655385 CJZ655385:CKC655385 CTV655385:CTY655385 DDR655385:DDU655385 DNN655385:DNQ655385 DXJ655385:DXM655385 EHF655385:EHI655385 ERB655385:ERE655385 FAX655385:FBA655385 FKT655385:FKW655385 FUP655385:FUS655385 GEL655385:GEO655385 GOH655385:GOK655385 GYD655385:GYG655385 HHZ655385:HIC655385 HRV655385:HRY655385 IBR655385:IBU655385 ILN655385:ILQ655385 IVJ655385:IVM655385 JFF655385:JFI655385 JPB655385:JPE655385 JYX655385:JZA655385 KIT655385:KIW655385 KSP655385:KSS655385 LCL655385:LCO655385 LMH655385:LMK655385 LWD655385:LWG655385 MFZ655385:MGC655385 MPV655385:MPY655385 MZR655385:MZU655385 NJN655385:NJQ655385 NTJ655385:NTM655385 ODF655385:ODI655385 ONB655385:ONE655385 OWX655385:OXA655385 PGT655385:PGW655385 PQP655385:PQS655385 QAL655385:QAO655385 QKH655385:QKK655385 QUD655385:QUG655385 RDZ655385:REC655385 RNV655385:RNY655385 RXR655385:RXU655385 SHN655385:SHQ655385 SRJ655385:SRM655385 TBF655385:TBI655385 TLB655385:TLE655385 TUX655385:TVA655385 UET655385:UEW655385 UOP655385:UOS655385 UYL655385:UYO655385 VIH655385:VIK655385 VSD655385:VSG655385 WBZ655385:WCC655385 WLV655385:WLY655385 WVR655385:WVU655385 G720921:J720921 JF720921:JI720921 TB720921:TE720921 ACX720921:ADA720921 AMT720921:AMW720921 AWP720921:AWS720921 BGL720921:BGO720921 BQH720921:BQK720921 CAD720921:CAG720921 CJZ720921:CKC720921 CTV720921:CTY720921 DDR720921:DDU720921 DNN720921:DNQ720921 DXJ720921:DXM720921 EHF720921:EHI720921 ERB720921:ERE720921 FAX720921:FBA720921 FKT720921:FKW720921 FUP720921:FUS720921 GEL720921:GEO720921 GOH720921:GOK720921 GYD720921:GYG720921 HHZ720921:HIC720921 HRV720921:HRY720921 IBR720921:IBU720921 ILN720921:ILQ720921 IVJ720921:IVM720921 JFF720921:JFI720921 JPB720921:JPE720921 JYX720921:JZA720921 KIT720921:KIW720921 KSP720921:KSS720921 LCL720921:LCO720921 LMH720921:LMK720921 LWD720921:LWG720921 MFZ720921:MGC720921 MPV720921:MPY720921 MZR720921:MZU720921 NJN720921:NJQ720921 NTJ720921:NTM720921 ODF720921:ODI720921 ONB720921:ONE720921 OWX720921:OXA720921 PGT720921:PGW720921 PQP720921:PQS720921 QAL720921:QAO720921 QKH720921:QKK720921 QUD720921:QUG720921 RDZ720921:REC720921 RNV720921:RNY720921 RXR720921:RXU720921 SHN720921:SHQ720921 SRJ720921:SRM720921 TBF720921:TBI720921 TLB720921:TLE720921 TUX720921:TVA720921 UET720921:UEW720921 UOP720921:UOS720921 UYL720921:UYO720921 VIH720921:VIK720921 VSD720921:VSG720921 WBZ720921:WCC720921 WLV720921:WLY720921 WVR720921:WVU720921 G786457:J786457 JF786457:JI786457 TB786457:TE786457 ACX786457:ADA786457 AMT786457:AMW786457 AWP786457:AWS786457 BGL786457:BGO786457 BQH786457:BQK786457 CAD786457:CAG786457 CJZ786457:CKC786457 CTV786457:CTY786457 DDR786457:DDU786457 DNN786457:DNQ786457 DXJ786457:DXM786457 EHF786457:EHI786457 ERB786457:ERE786457 FAX786457:FBA786457 FKT786457:FKW786457 FUP786457:FUS786457 GEL786457:GEO786457 GOH786457:GOK786457 GYD786457:GYG786457 HHZ786457:HIC786457 HRV786457:HRY786457 IBR786457:IBU786457 ILN786457:ILQ786457 IVJ786457:IVM786457 JFF786457:JFI786457 JPB786457:JPE786457 JYX786457:JZA786457 KIT786457:KIW786457 KSP786457:KSS786457 LCL786457:LCO786457 LMH786457:LMK786457 LWD786457:LWG786457 MFZ786457:MGC786457 MPV786457:MPY786457 MZR786457:MZU786457 NJN786457:NJQ786457 NTJ786457:NTM786457 ODF786457:ODI786457 ONB786457:ONE786457 OWX786457:OXA786457 PGT786457:PGW786457 PQP786457:PQS786457 QAL786457:QAO786457 QKH786457:QKK786457 QUD786457:QUG786457 RDZ786457:REC786457 RNV786457:RNY786457 RXR786457:RXU786457 SHN786457:SHQ786457 SRJ786457:SRM786457 TBF786457:TBI786457 TLB786457:TLE786457 TUX786457:TVA786457 UET786457:UEW786457 UOP786457:UOS786457 UYL786457:UYO786457 VIH786457:VIK786457 VSD786457:VSG786457 WBZ786457:WCC786457 WLV786457:WLY786457 WVR786457:WVU786457 G851993:J851993 JF851993:JI851993 TB851993:TE851993 ACX851993:ADA851993 AMT851993:AMW851993 AWP851993:AWS851993 BGL851993:BGO851993 BQH851993:BQK851993 CAD851993:CAG851993 CJZ851993:CKC851993 CTV851993:CTY851993 DDR851993:DDU851993 DNN851993:DNQ851993 DXJ851993:DXM851993 EHF851993:EHI851993 ERB851993:ERE851993 FAX851993:FBA851993 FKT851993:FKW851993 FUP851993:FUS851993 GEL851993:GEO851993 GOH851993:GOK851993 GYD851993:GYG851993 HHZ851993:HIC851993 HRV851993:HRY851993 IBR851993:IBU851993 ILN851993:ILQ851993 IVJ851993:IVM851993 JFF851993:JFI851993 JPB851993:JPE851993 JYX851993:JZA851993 KIT851993:KIW851993 KSP851993:KSS851993 LCL851993:LCO851993 LMH851993:LMK851993 LWD851993:LWG851993 MFZ851993:MGC851993 MPV851993:MPY851993 MZR851993:MZU851993 NJN851993:NJQ851993 NTJ851993:NTM851993 ODF851993:ODI851993 ONB851993:ONE851993 OWX851993:OXA851993 PGT851993:PGW851993 PQP851993:PQS851993 QAL851993:QAO851993 QKH851993:QKK851993 QUD851993:QUG851993 RDZ851993:REC851993 RNV851993:RNY851993 RXR851993:RXU851993 SHN851993:SHQ851993 SRJ851993:SRM851993 TBF851993:TBI851993 TLB851993:TLE851993 TUX851993:TVA851993 UET851993:UEW851993 UOP851993:UOS851993 UYL851993:UYO851993 VIH851993:VIK851993 VSD851993:VSG851993 WBZ851993:WCC851993 WLV851993:WLY851993 WVR851993:WVU851993 G917529:J917529 JF917529:JI917529 TB917529:TE917529 ACX917529:ADA917529 AMT917529:AMW917529 AWP917529:AWS917529 BGL917529:BGO917529 BQH917529:BQK917529 CAD917529:CAG917529 CJZ917529:CKC917529 CTV917529:CTY917529 DDR917529:DDU917529 DNN917529:DNQ917529 DXJ917529:DXM917529 EHF917529:EHI917529 ERB917529:ERE917529 FAX917529:FBA917529 FKT917529:FKW917529 FUP917529:FUS917529 GEL917529:GEO917529 GOH917529:GOK917529 GYD917529:GYG917529 HHZ917529:HIC917529 HRV917529:HRY917529 IBR917529:IBU917529 ILN917529:ILQ917529 IVJ917529:IVM917529 JFF917529:JFI917529 JPB917529:JPE917529 JYX917529:JZA917529 KIT917529:KIW917529 KSP917529:KSS917529 LCL917529:LCO917529 LMH917529:LMK917529 LWD917529:LWG917529 MFZ917529:MGC917529 MPV917529:MPY917529 MZR917529:MZU917529 NJN917529:NJQ917529 NTJ917529:NTM917529 ODF917529:ODI917529 ONB917529:ONE917529 OWX917529:OXA917529 PGT917529:PGW917529 PQP917529:PQS917529 QAL917529:QAO917529 QKH917529:QKK917529 QUD917529:QUG917529 RDZ917529:REC917529 RNV917529:RNY917529 RXR917529:RXU917529 SHN917529:SHQ917529 SRJ917529:SRM917529 TBF917529:TBI917529 TLB917529:TLE917529 TUX917529:TVA917529 UET917529:UEW917529 UOP917529:UOS917529 UYL917529:UYO917529 VIH917529:VIK917529 VSD917529:VSG917529 WBZ917529:WCC917529 WLV917529:WLY917529 WVR917529:WVU917529 G983065:J983065 JF983065:JI983065 TB983065:TE983065 ACX983065:ADA983065 AMT983065:AMW983065 AWP983065:AWS983065 BGL983065:BGO983065 BQH983065:BQK983065 CAD983065:CAG983065 CJZ983065:CKC983065 CTV983065:CTY983065 DDR983065:DDU983065 DNN983065:DNQ983065 DXJ983065:DXM983065 EHF983065:EHI983065 ERB983065:ERE983065 FAX983065:FBA983065 FKT983065:FKW983065 FUP983065:FUS983065 GEL983065:GEO983065 GOH983065:GOK983065 GYD983065:GYG983065 HHZ983065:HIC983065 HRV983065:HRY983065 IBR983065:IBU983065 ILN983065:ILQ983065 IVJ983065:IVM983065 JFF983065:JFI983065 JPB983065:JPE983065 JYX983065:JZA983065 KIT983065:KIW983065 KSP983065:KSS983065 LCL983065:LCO983065 LMH983065:LMK983065 LWD983065:LWG983065 MFZ983065:MGC983065 MPV983065:MPY983065 MZR983065:MZU983065 NJN983065:NJQ983065 NTJ983065:NTM983065 ODF983065:ODI983065 ONB983065:ONE983065 OWX983065:OXA983065 PGT983065:PGW983065 PQP983065:PQS983065 QAL983065:QAO983065 QKH983065:QKK983065 QUD983065:QUG983065 RDZ983065:REC983065 RNV983065:RNY983065 RXR983065:RXU983065 SHN983065:SHQ983065 SRJ983065:SRM983065 TBF983065:TBI983065 TLB983065:TLE983065 TUX983065:TVA983065 UET983065:UEW983065 UOP983065:UOS983065 UYL983065:UYO983065 VIH983065:VIK983065 VSD983065:VSG983065 WBZ983065:WCC983065 WLV983065:WLY983065 WVR983065:WVU983065 WME983067:WMG983067 JF28:JI28 TB28:TE28 ACX28:ADA28 AMT28:AMW28 AWP28:AWS28 BGL28:BGO28 BQH28:BQK28 CAD28:CAG28 CJZ28:CKC28 CTV28:CTY28 DDR28:DDU28 DNN28:DNQ28 DXJ28:DXM28 EHF28:EHI28 ERB28:ERE28 FAX28:FBA28 FKT28:FKW28 FUP28:FUS28 GEL28:GEO28 GOH28:GOK28 GYD28:GYG28 HHZ28:HIC28 HRV28:HRY28 IBR28:IBU28 ILN28:ILQ28 IVJ28:IVM28 JFF28:JFI28 JPB28:JPE28 JYX28:JZA28 KIT28:KIW28 KSP28:KSS28 LCL28:LCO28 LMH28:LMK28 LWD28:LWG28 MFZ28:MGC28 MPV28:MPY28 MZR28:MZU28 NJN28:NJQ28 NTJ28:NTM28 ODF28:ODI28 ONB28:ONE28 OWX28:OXA28 PGT28:PGW28 PQP28:PQS28 QAL28:QAO28 QKH28:QKK28 QUD28:QUG28 RDZ28:REC28 RNV28:RNY28 RXR28:RXU28 SHN28:SHQ28 SRJ28:SRM28 TBF28:TBI28 TLB28:TLE28 TUX28:TVA28 UET28:UEW28 UOP28:UOS28 UYL28:UYO28 VIH28:VIK28 VSD28:VSG28 WBZ28:WCC28 WLV28:WLY28 WVR28:WVU28 G65563:J65563 JF65563:JI65563 TB65563:TE65563 ACX65563:ADA65563 AMT65563:AMW65563 AWP65563:AWS65563 BGL65563:BGO65563 BQH65563:BQK65563 CAD65563:CAG65563 CJZ65563:CKC65563 CTV65563:CTY65563 DDR65563:DDU65563 DNN65563:DNQ65563 DXJ65563:DXM65563 EHF65563:EHI65563 ERB65563:ERE65563 FAX65563:FBA65563 FKT65563:FKW65563 FUP65563:FUS65563 GEL65563:GEO65563 GOH65563:GOK65563 GYD65563:GYG65563 HHZ65563:HIC65563 HRV65563:HRY65563 IBR65563:IBU65563 ILN65563:ILQ65563 IVJ65563:IVM65563 JFF65563:JFI65563 JPB65563:JPE65563 JYX65563:JZA65563 KIT65563:KIW65563 KSP65563:KSS65563 LCL65563:LCO65563 LMH65563:LMK65563 LWD65563:LWG65563 MFZ65563:MGC65563 MPV65563:MPY65563 MZR65563:MZU65563 NJN65563:NJQ65563 NTJ65563:NTM65563 ODF65563:ODI65563 ONB65563:ONE65563 OWX65563:OXA65563 PGT65563:PGW65563 PQP65563:PQS65563 QAL65563:QAO65563 QKH65563:QKK65563 QUD65563:QUG65563 RDZ65563:REC65563 RNV65563:RNY65563 RXR65563:RXU65563 SHN65563:SHQ65563 SRJ65563:SRM65563 TBF65563:TBI65563 TLB65563:TLE65563 TUX65563:TVA65563 UET65563:UEW65563 UOP65563:UOS65563 UYL65563:UYO65563 VIH65563:VIK65563 VSD65563:VSG65563 WBZ65563:WCC65563 WLV65563:WLY65563 WVR65563:WVU65563 G131099:J131099 JF131099:JI131099 TB131099:TE131099 ACX131099:ADA131099 AMT131099:AMW131099 AWP131099:AWS131099 BGL131099:BGO131099 BQH131099:BQK131099 CAD131099:CAG131099 CJZ131099:CKC131099 CTV131099:CTY131099 DDR131099:DDU131099 DNN131099:DNQ131099 DXJ131099:DXM131099 EHF131099:EHI131099 ERB131099:ERE131099 FAX131099:FBA131099 FKT131099:FKW131099 FUP131099:FUS131099 GEL131099:GEO131099 GOH131099:GOK131099 GYD131099:GYG131099 HHZ131099:HIC131099 HRV131099:HRY131099 IBR131099:IBU131099 ILN131099:ILQ131099 IVJ131099:IVM131099 JFF131099:JFI131099 JPB131099:JPE131099 JYX131099:JZA131099 KIT131099:KIW131099 KSP131099:KSS131099 LCL131099:LCO131099 LMH131099:LMK131099 LWD131099:LWG131099 MFZ131099:MGC131099 MPV131099:MPY131099 MZR131099:MZU131099 NJN131099:NJQ131099 NTJ131099:NTM131099 ODF131099:ODI131099 ONB131099:ONE131099 OWX131099:OXA131099 PGT131099:PGW131099 PQP131099:PQS131099 QAL131099:QAO131099 QKH131099:QKK131099 QUD131099:QUG131099 RDZ131099:REC131099 RNV131099:RNY131099 RXR131099:RXU131099 SHN131099:SHQ131099 SRJ131099:SRM131099 TBF131099:TBI131099 TLB131099:TLE131099 TUX131099:TVA131099 UET131099:UEW131099 UOP131099:UOS131099 UYL131099:UYO131099 VIH131099:VIK131099 VSD131099:VSG131099 WBZ131099:WCC131099 WLV131099:WLY131099 WVR131099:WVU131099 G196635:J196635 JF196635:JI196635 TB196635:TE196635 ACX196635:ADA196635 AMT196635:AMW196635 AWP196635:AWS196635 BGL196635:BGO196635 BQH196635:BQK196635 CAD196635:CAG196635 CJZ196635:CKC196635 CTV196635:CTY196635 DDR196635:DDU196635 DNN196635:DNQ196635 DXJ196635:DXM196635 EHF196635:EHI196635 ERB196635:ERE196635 FAX196635:FBA196635 FKT196635:FKW196635 FUP196635:FUS196635 GEL196635:GEO196635 GOH196635:GOK196635 GYD196635:GYG196635 HHZ196635:HIC196635 HRV196635:HRY196635 IBR196635:IBU196635 ILN196635:ILQ196635 IVJ196635:IVM196635 JFF196635:JFI196635 JPB196635:JPE196635 JYX196635:JZA196635 KIT196635:KIW196635 KSP196635:KSS196635 LCL196635:LCO196635 LMH196635:LMK196635 LWD196635:LWG196635 MFZ196635:MGC196635 MPV196635:MPY196635 MZR196635:MZU196635 NJN196635:NJQ196635 NTJ196635:NTM196635 ODF196635:ODI196635 ONB196635:ONE196635 OWX196635:OXA196635 PGT196635:PGW196635 PQP196635:PQS196635 QAL196635:QAO196635 QKH196635:QKK196635 QUD196635:QUG196635 RDZ196635:REC196635 RNV196635:RNY196635 RXR196635:RXU196635 SHN196635:SHQ196635 SRJ196635:SRM196635 TBF196635:TBI196635 TLB196635:TLE196635 TUX196635:TVA196635 UET196635:UEW196635 UOP196635:UOS196635 UYL196635:UYO196635 VIH196635:VIK196635 VSD196635:VSG196635 WBZ196635:WCC196635 WLV196635:WLY196635 WVR196635:WVU196635 G262171:J262171 JF262171:JI262171 TB262171:TE262171 ACX262171:ADA262171 AMT262171:AMW262171 AWP262171:AWS262171 BGL262171:BGO262171 BQH262171:BQK262171 CAD262171:CAG262171 CJZ262171:CKC262171 CTV262171:CTY262171 DDR262171:DDU262171 DNN262171:DNQ262171 DXJ262171:DXM262171 EHF262171:EHI262171 ERB262171:ERE262171 FAX262171:FBA262171 FKT262171:FKW262171 FUP262171:FUS262171 GEL262171:GEO262171 GOH262171:GOK262171 GYD262171:GYG262171 HHZ262171:HIC262171 HRV262171:HRY262171 IBR262171:IBU262171 ILN262171:ILQ262171 IVJ262171:IVM262171 JFF262171:JFI262171 JPB262171:JPE262171 JYX262171:JZA262171 KIT262171:KIW262171 KSP262171:KSS262171 LCL262171:LCO262171 LMH262171:LMK262171 LWD262171:LWG262171 MFZ262171:MGC262171 MPV262171:MPY262171 MZR262171:MZU262171 NJN262171:NJQ262171 NTJ262171:NTM262171 ODF262171:ODI262171 ONB262171:ONE262171 OWX262171:OXA262171 PGT262171:PGW262171 PQP262171:PQS262171 QAL262171:QAO262171 QKH262171:QKK262171 QUD262171:QUG262171 RDZ262171:REC262171 RNV262171:RNY262171 RXR262171:RXU262171 SHN262171:SHQ262171 SRJ262171:SRM262171 TBF262171:TBI262171 TLB262171:TLE262171 TUX262171:TVA262171 UET262171:UEW262171 UOP262171:UOS262171 UYL262171:UYO262171 VIH262171:VIK262171 VSD262171:VSG262171 WBZ262171:WCC262171 WLV262171:WLY262171 WVR262171:WVU262171 G327707:J327707 JF327707:JI327707 TB327707:TE327707 ACX327707:ADA327707 AMT327707:AMW327707 AWP327707:AWS327707 BGL327707:BGO327707 BQH327707:BQK327707 CAD327707:CAG327707 CJZ327707:CKC327707 CTV327707:CTY327707 DDR327707:DDU327707 DNN327707:DNQ327707 DXJ327707:DXM327707 EHF327707:EHI327707 ERB327707:ERE327707 FAX327707:FBA327707 FKT327707:FKW327707 FUP327707:FUS327707 GEL327707:GEO327707 GOH327707:GOK327707 GYD327707:GYG327707 HHZ327707:HIC327707 HRV327707:HRY327707 IBR327707:IBU327707 ILN327707:ILQ327707 IVJ327707:IVM327707 JFF327707:JFI327707 JPB327707:JPE327707 JYX327707:JZA327707 KIT327707:KIW327707 KSP327707:KSS327707 LCL327707:LCO327707 LMH327707:LMK327707 LWD327707:LWG327707 MFZ327707:MGC327707 MPV327707:MPY327707 MZR327707:MZU327707 NJN327707:NJQ327707 NTJ327707:NTM327707 ODF327707:ODI327707 ONB327707:ONE327707 OWX327707:OXA327707 PGT327707:PGW327707 PQP327707:PQS327707 QAL327707:QAO327707 QKH327707:QKK327707 QUD327707:QUG327707 RDZ327707:REC327707 RNV327707:RNY327707 RXR327707:RXU327707 SHN327707:SHQ327707 SRJ327707:SRM327707 TBF327707:TBI327707 TLB327707:TLE327707 TUX327707:TVA327707 UET327707:UEW327707 UOP327707:UOS327707 UYL327707:UYO327707 VIH327707:VIK327707 VSD327707:VSG327707 WBZ327707:WCC327707 WLV327707:WLY327707 WVR327707:WVU327707 G393243:J393243 JF393243:JI393243 TB393243:TE393243 ACX393243:ADA393243 AMT393243:AMW393243 AWP393243:AWS393243 BGL393243:BGO393243 BQH393243:BQK393243 CAD393243:CAG393243 CJZ393243:CKC393243 CTV393243:CTY393243 DDR393243:DDU393243 DNN393243:DNQ393243 DXJ393243:DXM393243 EHF393243:EHI393243 ERB393243:ERE393243 FAX393243:FBA393243 FKT393243:FKW393243 FUP393243:FUS393243 GEL393243:GEO393243 GOH393243:GOK393243 GYD393243:GYG393243 HHZ393243:HIC393243 HRV393243:HRY393243 IBR393243:IBU393243 ILN393243:ILQ393243 IVJ393243:IVM393243 JFF393243:JFI393243 JPB393243:JPE393243 JYX393243:JZA393243 KIT393243:KIW393243 KSP393243:KSS393243 LCL393243:LCO393243 LMH393243:LMK393243 LWD393243:LWG393243 MFZ393243:MGC393243 MPV393243:MPY393243 MZR393243:MZU393243 NJN393243:NJQ393243 NTJ393243:NTM393243 ODF393243:ODI393243 ONB393243:ONE393243 OWX393243:OXA393243 PGT393243:PGW393243 PQP393243:PQS393243 QAL393243:QAO393243 QKH393243:QKK393243 QUD393243:QUG393243 RDZ393243:REC393243 RNV393243:RNY393243 RXR393243:RXU393243 SHN393243:SHQ393243 SRJ393243:SRM393243 TBF393243:TBI393243 TLB393243:TLE393243 TUX393243:TVA393243 UET393243:UEW393243 UOP393243:UOS393243 UYL393243:UYO393243 VIH393243:VIK393243 VSD393243:VSG393243 WBZ393243:WCC393243 WLV393243:WLY393243 WVR393243:WVU393243 G458779:J458779 JF458779:JI458779 TB458779:TE458779 ACX458779:ADA458779 AMT458779:AMW458779 AWP458779:AWS458779 BGL458779:BGO458779 BQH458779:BQK458779 CAD458779:CAG458779 CJZ458779:CKC458779 CTV458779:CTY458779 DDR458779:DDU458779 DNN458779:DNQ458779 DXJ458779:DXM458779 EHF458779:EHI458779 ERB458779:ERE458779 FAX458779:FBA458779 FKT458779:FKW458779 FUP458779:FUS458779 GEL458779:GEO458779 GOH458779:GOK458779 GYD458779:GYG458779 HHZ458779:HIC458779 HRV458779:HRY458779 IBR458779:IBU458779 ILN458779:ILQ458779 IVJ458779:IVM458779 JFF458779:JFI458779 JPB458779:JPE458779 JYX458779:JZA458779 KIT458779:KIW458779 KSP458779:KSS458779 LCL458779:LCO458779 LMH458779:LMK458779 LWD458779:LWG458779 MFZ458779:MGC458779 MPV458779:MPY458779 MZR458779:MZU458779 NJN458779:NJQ458779 NTJ458779:NTM458779 ODF458779:ODI458779 ONB458779:ONE458779 OWX458779:OXA458779 PGT458779:PGW458779 PQP458779:PQS458779 QAL458779:QAO458779 QKH458779:QKK458779 QUD458779:QUG458779 RDZ458779:REC458779 RNV458779:RNY458779 RXR458779:RXU458779 SHN458779:SHQ458779 SRJ458779:SRM458779 TBF458779:TBI458779 TLB458779:TLE458779 TUX458779:TVA458779 UET458779:UEW458779 UOP458779:UOS458779 UYL458779:UYO458779 VIH458779:VIK458779 VSD458779:VSG458779 WBZ458779:WCC458779 WLV458779:WLY458779 WVR458779:WVU458779 G524315:J524315 JF524315:JI524315 TB524315:TE524315 ACX524315:ADA524315 AMT524315:AMW524315 AWP524315:AWS524315 BGL524315:BGO524315 BQH524315:BQK524315 CAD524315:CAG524315 CJZ524315:CKC524315 CTV524315:CTY524315 DDR524315:DDU524315 DNN524315:DNQ524315 DXJ524315:DXM524315 EHF524315:EHI524315 ERB524315:ERE524315 FAX524315:FBA524315 FKT524315:FKW524315 FUP524315:FUS524315 GEL524315:GEO524315 GOH524315:GOK524315 GYD524315:GYG524315 HHZ524315:HIC524315 HRV524315:HRY524315 IBR524315:IBU524315 ILN524315:ILQ524315 IVJ524315:IVM524315 JFF524315:JFI524315 JPB524315:JPE524315 JYX524315:JZA524315 KIT524315:KIW524315 KSP524315:KSS524315 LCL524315:LCO524315 LMH524315:LMK524315 LWD524315:LWG524315 MFZ524315:MGC524315 MPV524315:MPY524315 MZR524315:MZU524315 NJN524315:NJQ524315 NTJ524315:NTM524315 ODF524315:ODI524315 ONB524315:ONE524315 OWX524315:OXA524315 PGT524315:PGW524315 PQP524315:PQS524315 QAL524315:QAO524315 QKH524315:QKK524315 QUD524315:QUG524315 RDZ524315:REC524315 RNV524315:RNY524315 RXR524315:RXU524315 SHN524315:SHQ524315 SRJ524315:SRM524315 TBF524315:TBI524315 TLB524315:TLE524315 TUX524315:TVA524315 UET524315:UEW524315 UOP524315:UOS524315 UYL524315:UYO524315 VIH524315:VIK524315 VSD524315:VSG524315 WBZ524315:WCC524315 WLV524315:WLY524315 WVR524315:WVU524315 G589851:J589851 JF589851:JI589851 TB589851:TE589851 ACX589851:ADA589851 AMT589851:AMW589851 AWP589851:AWS589851 BGL589851:BGO589851 BQH589851:BQK589851 CAD589851:CAG589851 CJZ589851:CKC589851 CTV589851:CTY589851 DDR589851:DDU589851 DNN589851:DNQ589851 DXJ589851:DXM589851 EHF589851:EHI589851 ERB589851:ERE589851 FAX589851:FBA589851 FKT589851:FKW589851 FUP589851:FUS589851 GEL589851:GEO589851 GOH589851:GOK589851 GYD589851:GYG589851 HHZ589851:HIC589851 HRV589851:HRY589851 IBR589851:IBU589851 ILN589851:ILQ589851 IVJ589851:IVM589851 JFF589851:JFI589851 JPB589851:JPE589851 JYX589851:JZA589851 KIT589851:KIW589851 KSP589851:KSS589851 LCL589851:LCO589851 LMH589851:LMK589851 LWD589851:LWG589851 MFZ589851:MGC589851 MPV589851:MPY589851 MZR589851:MZU589851 NJN589851:NJQ589851 NTJ589851:NTM589851 ODF589851:ODI589851 ONB589851:ONE589851 OWX589851:OXA589851 PGT589851:PGW589851 PQP589851:PQS589851 QAL589851:QAO589851 QKH589851:QKK589851 QUD589851:QUG589851 RDZ589851:REC589851 RNV589851:RNY589851 RXR589851:RXU589851 SHN589851:SHQ589851 SRJ589851:SRM589851 TBF589851:TBI589851 TLB589851:TLE589851 TUX589851:TVA589851 UET589851:UEW589851 UOP589851:UOS589851 UYL589851:UYO589851 VIH589851:VIK589851 VSD589851:VSG589851 WBZ589851:WCC589851 WLV589851:WLY589851 WVR589851:WVU589851 G655387:J655387 JF655387:JI655387 TB655387:TE655387 ACX655387:ADA655387 AMT655387:AMW655387 AWP655387:AWS655387 BGL655387:BGO655387 BQH655387:BQK655387 CAD655387:CAG655387 CJZ655387:CKC655387 CTV655387:CTY655387 DDR655387:DDU655387 DNN655387:DNQ655387 DXJ655387:DXM655387 EHF655387:EHI655387 ERB655387:ERE655387 FAX655387:FBA655387 FKT655387:FKW655387 FUP655387:FUS655387 GEL655387:GEO655387 GOH655387:GOK655387 GYD655387:GYG655387 HHZ655387:HIC655387 HRV655387:HRY655387 IBR655387:IBU655387 ILN655387:ILQ655387 IVJ655387:IVM655387 JFF655387:JFI655387 JPB655387:JPE655387 JYX655387:JZA655387 KIT655387:KIW655387 KSP655387:KSS655387 LCL655387:LCO655387 LMH655387:LMK655387 LWD655387:LWG655387 MFZ655387:MGC655387 MPV655387:MPY655387 MZR655387:MZU655387 NJN655387:NJQ655387 NTJ655387:NTM655387 ODF655387:ODI655387 ONB655387:ONE655387 OWX655387:OXA655387 PGT655387:PGW655387 PQP655387:PQS655387 QAL655387:QAO655387 QKH655387:QKK655387 QUD655387:QUG655387 RDZ655387:REC655387 RNV655387:RNY655387 RXR655387:RXU655387 SHN655387:SHQ655387 SRJ655387:SRM655387 TBF655387:TBI655387 TLB655387:TLE655387 TUX655387:TVA655387 UET655387:UEW655387 UOP655387:UOS655387 UYL655387:UYO655387 VIH655387:VIK655387 VSD655387:VSG655387 WBZ655387:WCC655387 WLV655387:WLY655387 WVR655387:WVU655387 G720923:J720923 JF720923:JI720923 TB720923:TE720923 ACX720923:ADA720923 AMT720923:AMW720923 AWP720923:AWS720923 BGL720923:BGO720923 BQH720923:BQK720923 CAD720923:CAG720923 CJZ720923:CKC720923 CTV720923:CTY720923 DDR720923:DDU720923 DNN720923:DNQ720923 DXJ720923:DXM720923 EHF720923:EHI720923 ERB720923:ERE720923 FAX720923:FBA720923 FKT720923:FKW720923 FUP720923:FUS720923 GEL720923:GEO720923 GOH720923:GOK720923 GYD720923:GYG720923 HHZ720923:HIC720923 HRV720923:HRY720923 IBR720923:IBU720923 ILN720923:ILQ720923 IVJ720923:IVM720923 JFF720923:JFI720923 JPB720923:JPE720923 JYX720923:JZA720923 KIT720923:KIW720923 KSP720923:KSS720923 LCL720923:LCO720923 LMH720923:LMK720923 LWD720923:LWG720923 MFZ720923:MGC720923 MPV720923:MPY720923 MZR720923:MZU720923 NJN720923:NJQ720923 NTJ720923:NTM720923 ODF720923:ODI720923 ONB720923:ONE720923 OWX720923:OXA720923 PGT720923:PGW720923 PQP720923:PQS720923 QAL720923:QAO720923 QKH720923:QKK720923 QUD720923:QUG720923 RDZ720923:REC720923 RNV720923:RNY720923 RXR720923:RXU720923 SHN720923:SHQ720923 SRJ720923:SRM720923 TBF720923:TBI720923 TLB720923:TLE720923 TUX720923:TVA720923 UET720923:UEW720923 UOP720923:UOS720923 UYL720923:UYO720923 VIH720923:VIK720923 VSD720923:VSG720923 WBZ720923:WCC720923 WLV720923:WLY720923 WVR720923:WVU720923 G786459:J786459 JF786459:JI786459 TB786459:TE786459 ACX786459:ADA786459 AMT786459:AMW786459 AWP786459:AWS786459 BGL786459:BGO786459 BQH786459:BQK786459 CAD786459:CAG786459 CJZ786459:CKC786459 CTV786459:CTY786459 DDR786459:DDU786459 DNN786459:DNQ786459 DXJ786459:DXM786459 EHF786459:EHI786459 ERB786459:ERE786459 FAX786459:FBA786459 FKT786459:FKW786459 FUP786459:FUS786459 GEL786459:GEO786459 GOH786459:GOK786459 GYD786459:GYG786459 HHZ786459:HIC786459 HRV786459:HRY786459 IBR786459:IBU786459 ILN786459:ILQ786459 IVJ786459:IVM786459 JFF786459:JFI786459 JPB786459:JPE786459 JYX786459:JZA786459 KIT786459:KIW786459 KSP786459:KSS786459 LCL786459:LCO786459 LMH786459:LMK786459 LWD786459:LWG786459 MFZ786459:MGC786459 MPV786459:MPY786459 MZR786459:MZU786459 NJN786459:NJQ786459 NTJ786459:NTM786459 ODF786459:ODI786459 ONB786459:ONE786459 OWX786459:OXA786459 PGT786459:PGW786459 PQP786459:PQS786459 QAL786459:QAO786459 QKH786459:QKK786459 QUD786459:QUG786459 RDZ786459:REC786459 RNV786459:RNY786459 RXR786459:RXU786459 SHN786459:SHQ786459 SRJ786459:SRM786459 TBF786459:TBI786459 TLB786459:TLE786459 TUX786459:TVA786459 UET786459:UEW786459 UOP786459:UOS786459 UYL786459:UYO786459 VIH786459:VIK786459 VSD786459:VSG786459 WBZ786459:WCC786459 WLV786459:WLY786459 WVR786459:WVU786459 G851995:J851995 JF851995:JI851995 TB851995:TE851995 ACX851995:ADA851995 AMT851995:AMW851995 AWP851995:AWS851995 BGL851995:BGO851995 BQH851995:BQK851995 CAD851995:CAG851995 CJZ851995:CKC851995 CTV851995:CTY851995 DDR851995:DDU851995 DNN851995:DNQ851995 DXJ851995:DXM851995 EHF851995:EHI851995 ERB851995:ERE851995 FAX851995:FBA851995 FKT851995:FKW851995 FUP851995:FUS851995 GEL851995:GEO851995 GOH851995:GOK851995 GYD851995:GYG851995 HHZ851995:HIC851995 HRV851995:HRY851995 IBR851995:IBU851995 ILN851995:ILQ851995 IVJ851995:IVM851995 JFF851995:JFI851995 JPB851995:JPE851995 JYX851995:JZA851995 KIT851995:KIW851995 KSP851995:KSS851995 LCL851995:LCO851995 LMH851995:LMK851995 LWD851995:LWG851995 MFZ851995:MGC851995 MPV851995:MPY851995 MZR851995:MZU851995 NJN851995:NJQ851995 NTJ851995:NTM851995 ODF851995:ODI851995 ONB851995:ONE851995 OWX851995:OXA851995 PGT851995:PGW851995 PQP851995:PQS851995 QAL851995:QAO851995 QKH851995:QKK851995 QUD851995:QUG851995 RDZ851995:REC851995 RNV851995:RNY851995 RXR851995:RXU851995 SHN851995:SHQ851995 SRJ851995:SRM851995 TBF851995:TBI851995 TLB851995:TLE851995 TUX851995:TVA851995 UET851995:UEW851995 UOP851995:UOS851995 UYL851995:UYO851995 VIH851995:VIK851995 VSD851995:VSG851995 WBZ851995:WCC851995 WLV851995:WLY851995 WVR851995:WVU851995 G917531:J917531 JF917531:JI917531 TB917531:TE917531 ACX917531:ADA917531 AMT917531:AMW917531 AWP917531:AWS917531 BGL917531:BGO917531 BQH917531:BQK917531 CAD917531:CAG917531 CJZ917531:CKC917531 CTV917531:CTY917531 DDR917531:DDU917531 DNN917531:DNQ917531 DXJ917531:DXM917531 EHF917531:EHI917531 ERB917531:ERE917531 FAX917531:FBA917531 FKT917531:FKW917531 FUP917531:FUS917531 GEL917531:GEO917531 GOH917531:GOK917531 GYD917531:GYG917531 HHZ917531:HIC917531 HRV917531:HRY917531 IBR917531:IBU917531 ILN917531:ILQ917531 IVJ917531:IVM917531 JFF917531:JFI917531 JPB917531:JPE917531 JYX917531:JZA917531 KIT917531:KIW917531 KSP917531:KSS917531 LCL917531:LCO917531 LMH917531:LMK917531 LWD917531:LWG917531 MFZ917531:MGC917531 MPV917531:MPY917531 MZR917531:MZU917531 NJN917531:NJQ917531 NTJ917531:NTM917531 ODF917531:ODI917531 ONB917531:ONE917531 OWX917531:OXA917531 PGT917531:PGW917531 PQP917531:PQS917531 QAL917531:QAO917531 QKH917531:QKK917531 QUD917531:QUG917531 RDZ917531:REC917531 RNV917531:RNY917531 RXR917531:RXU917531 SHN917531:SHQ917531 SRJ917531:SRM917531 TBF917531:TBI917531 TLB917531:TLE917531 TUX917531:TVA917531 UET917531:UEW917531 UOP917531:UOS917531 UYL917531:UYO917531 VIH917531:VIK917531 VSD917531:VSG917531 WBZ917531:WCC917531 WLV917531:WLY917531 WVR917531:WVU917531 G983067:J983067 JF983067:JI983067 TB983067:TE983067 ACX983067:ADA983067 AMT983067:AMW983067 AWP983067:AWS983067 BGL983067:BGO983067 BQH983067:BQK983067 CAD983067:CAG983067 CJZ983067:CKC983067 CTV983067:CTY983067 DDR983067:DDU983067 DNN983067:DNQ983067 DXJ983067:DXM983067 EHF983067:EHI983067 ERB983067:ERE983067 FAX983067:FBA983067 FKT983067:FKW983067 FUP983067:FUS983067 GEL983067:GEO983067 GOH983067:GOK983067 GYD983067:GYG983067 HHZ983067:HIC983067 HRV983067:HRY983067 IBR983067:IBU983067 ILN983067:ILQ983067 IVJ983067:IVM983067 JFF983067:JFI983067 JPB983067:JPE983067 JYX983067:JZA983067 KIT983067:KIW983067 KSP983067:KSS983067 LCL983067:LCO983067 LMH983067:LMK983067 LWD983067:LWG983067 MFZ983067:MGC983067 MPV983067:MPY983067 MZR983067:MZU983067 NJN983067:NJQ983067 NTJ983067:NTM983067 ODF983067:ODI983067 ONB983067:ONE983067 OWX983067:OXA983067 PGT983067:PGW983067 PQP983067:PQS983067 QAL983067:QAO983067 QKH983067:QKK983067 QUD983067:QUG983067 RDZ983067:REC983067 RNV983067:RNY983067 RXR983067:RXU983067 SHN983067:SHQ983067 SRJ983067:SRM983067 TBF983067:TBI983067 TLB983067:TLE983067 TUX983067:TVA983067 UET983067:UEW983067 UOP983067:UOS983067 UYL983067:UYO983067 VIH983067:VIK983067 VSD983067:VSG983067 WBZ983067:WCC983067 WLV983067:WLY983067 WVR983067:WVU983067 WWA983067:WWC983067 JF30:JI30 TB30:TE30 ACX30:ADA30 AMT30:AMW30 AWP30:AWS30 BGL30:BGO30 BQH30:BQK30 CAD30:CAG30 CJZ30:CKC30 CTV30:CTY30 DDR30:DDU30 DNN30:DNQ30 DXJ30:DXM30 EHF30:EHI30 ERB30:ERE30 FAX30:FBA30 FKT30:FKW30 FUP30:FUS30 GEL30:GEO30 GOH30:GOK30 GYD30:GYG30 HHZ30:HIC30 HRV30:HRY30 IBR30:IBU30 ILN30:ILQ30 IVJ30:IVM30 JFF30:JFI30 JPB30:JPE30 JYX30:JZA30 KIT30:KIW30 KSP30:KSS30 LCL30:LCO30 LMH30:LMK30 LWD30:LWG30 MFZ30:MGC30 MPV30:MPY30 MZR30:MZU30 NJN30:NJQ30 NTJ30:NTM30 ODF30:ODI30 ONB30:ONE30 OWX30:OXA30 PGT30:PGW30 PQP30:PQS30 QAL30:QAO30 QKH30:QKK30 QUD30:QUG30 RDZ30:REC30 RNV30:RNY30 RXR30:RXU30 SHN30:SHQ30 SRJ30:SRM30 TBF30:TBI30 TLB30:TLE30 TUX30:TVA30 UET30:UEW30 UOP30:UOS30 UYL30:UYO30 VIH30:VIK30 VSD30:VSG30 WBZ30:WCC30 WLV30:WLY30 WVR30:WVU30 G65565:J65565 JF65565:JI65565 TB65565:TE65565 ACX65565:ADA65565 AMT65565:AMW65565 AWP65565:AWS65565 BGL65565:BGO65565 BQH65565:BQK65565 CAD65565:CAG65565 CJZ65565:CKC65565 CTV65565:CTY65565 DDR65565:DDU65565 DNN65565:DNQ65565 DXJ65565:DXM65565 EHF65565:EHI65565 ERB65565:ERE65565 FAX65565:FBA65565 FKT65565:FKW65565 FUP65565:FUS65565 GEL65565:GEO65565 GOH65565:GOK65565 GYD65565:GYG65565 HHZ65565:HIC65565 HRV65565:HRY65565 IBR65565:IBU65565 ILN65565:ILQ65565 IVJ65565:IVM65565 JFF65565:JFI65565 JPB65565:JPE65565 JYX65565:JZA65565 KIT65565:KIW65565 KSP65565:KSS65565 LCL65565:LCO65565 LMH65565:LMK65565 LWD65565:LWG65565 MFZ65565:MGC65565 MPV65565:MPY65565 MZR65565:MZU65565 NJN65565:NJQ65565 NTJ65565:NTM65565 ODF65565:ODI65565 ONB65565:ONE65565 OWX65565:OXA65565 PGT65565:PGW65565 PQP65565:PQS65565 QAL65565:QAO65565 QKH65565:QKK65565 QUD65565:QUG65565 RDZ65565:REC65565 RNV65565:RNY65565 RXR65565:RXU65565 SHN65565:SHQ65565 SRJ65565:SRM65565 TBF65565:TBI65565 TLB65565:TLE65565 TUX65565:TVA65565 UET65565:UEW65565 UOP65565:UOS65565 UYL65565:UYO65565 VIH65565:VIK65565 VSD65565:VSG65565 WBZ65565:WCC65565 WLV65565:WLY65565 WVR65565:WVU65565 G131101:J131101 JF131101:JI131101 TB131101:TE131101 ACX131101:ADA131101 AMT131101:AMW131101 AWP131101:AWS131101 BGL131101:BGO131101 BQH131101:BQK131101 CAD131101:CAG131101 CJZ131101:CKC131101 CTV131101:CTY131101 DDR131101:DDU131101 DNN131101:DNQ131101 DXJ131101:DXM131101 EHF131101:EHI131101 ERB131101:ERE131101 FAX131101:FBA131101 FKT131101:FKW131101 FUP131101:FUS131101 GEL131101:GEO131101 GOH131101:GOK131101 GYD131101:GYG131101 HHZ131101:HIC131101 HRV131101:HRY131101 IBR131101:IBU131101 ILN131101:ILQ131101 IVJ131101:IVM131101 JFF131101:JFI131101 JPB131101:JPE131101 JYX131101:JZA131101 KIT131101:KIW131101 KSP131101:KSS131101 LCL131101:LCO131101 LMH131101:LMK131101 LWD131101:LWG131101 MFZ131101:MGC131101 MPV131101:MPY131101 MZR131101:MZU131101 NJN131101:NJQ131101 NTJ131101:NTM131101 ODF131101:ODI131101 ONB131101:ONE131101 OWX131101:OXA131101 PGT131101:PGW131101 PQP131101:PQS131101 QAL131101:QAO131101 QKH131101:QKK131101 QUD131101:QUG131101 RDZ131101:REC131101 RNV131101:RNY131101 RXR131101:RXU131101 SHN131101:SHQ131101 SRJ131101:SRM131101 TBF131101:TBI131101 TLB131101:TLE131101 TUX131101:TVA131101 UET131101:UEW131101 UOP131101:UOS131101 UYL131101:UYO131101 VIH131101:VIK131101 VSD131101:VSG131101 WBZ131101:WCC131101 WLV131101:WLY131101 WVR131101:WVU131101 G196637:J196637 JF196637:JI196637 TB196637:TE196637 ACX196637:ADA196637 AMT196637:AMW196637 AWP196637:AWS196637 BGL196637:BGO196637 BQH196637:BQK196637 CAD196637:CAG196637 CJZ196637:CKC196637 CTV196637:CTY196637 DDR196637:DDU196637 DNN196637:DNQ196637 DXJ196637:DXM196637 EHF196637:EHI196637 ERB196637:ERE196637 FAX196637:FBA196637 FKT196637:FKW196637 FUP196637:FUS196637 GEL196637:GEO196637 GOH196637:GOK196637 GYD196637:GYG196637 HHZ196637:HIC196637 HRV196637:HRY196637 IBR196637:IBU196637 ILN196637:ILQ196637 IVJ196637:IVM196637 JFF196637:JFI196637 JPB196637:JPE196637 JYX196637:JZA196637 KIT196637:KIW196637 KSP196637:KSS196637 LCL196637:LCO196637 LMH196637:LMK196637 LWD196637:LWG196637 MFZ196637:MGC196637 MPV196637:MPY196637 MZR196637:MZU196637 NJN196637:NJQ196637 NTJ196637:NTM196637 ODF196637:ODI196637 ONB196637:ONE196637 OWX196637:OXA196637 PGT196637:PGW196637 PQP196637:PQS196637 QAL196637:QAO196637 QKH196637:QKK196637 QUD196637:QUG196637 RDZ196637:REC196637 RNV196637:RNY196637 RXR196637:RXU196637 SHN196637:SHQ196637 SRJ196637:SRM196637 TBF196637:TBI196637 TLB196637:TLE196637 TUX196637:TVA196637 UET196637:UEW196637 UOP196637:UOS196637 UYL196637:UYO196637 VIH196637:VIK196637 VSD196637:VSG196637 WBZ196637:WCC196637 WLV196637:WLY196637 WVR196637:WVU196637 G262173:J262173 JF262173:JI262173 TB262173:TE262173 ACX262173:ADA262173 AMT262173:AMW262173 AWP262173:AWS262173 BGL262173:BGO262173 BQH262173:BQK262173 CAD262173:CAG262173 CJZ262173:CKC262173 CTV262173:CTY262173 DDR262173:DDU262173 DNN262173:DNQ262173 DXJ262173:DXM262173 EHF262173:EHI262173 ERB262173:ERE262173 FAX262173:FBA262173 FKT262173:FKW262173 FUP262173:FUS262173 GEL262173:GEO262173 GOH262173:GOK262173 GYD262173:GYG262173 HHZ262173:HIC262173 HRV262173:HRY262173 IBR262173:IBU262173 ILN262173:ILQ262173 IVJ262173:IVM262173 JFF262173:JFI262173 JPB262173:JPE262173 JYX262173:JZA262173 KIT262173:KIW262173 KSP262173:KSS262173 LCL262173:LCO262173 LMH262173:LMK262173 LWD262173:LWG262173 MFZ262173:MGC262173 MPV262173:MPY262173 MZR262173:MZU262173 NJN262173:NJQ262173 NTJ262173:NTM262173 ODF262173:ODI262173 ONB262173:ONE262173 OWX262173:OXA262173 PGT262173:PGW262173 PQP262173:PQS262173 QAL262173:QAO262173 QKH262173:QKK262173 QUD262173:QUG262173 RDZ262173:REC262173 RNV262173:RNY262173 RXR262173:RXU262173 SHN262173:SHQ262173 SRJ262173:SRM262173 TBF262173:TBI262173 TLB262173:TLE262173 TUX262173:TVA262173 UET262173:UEW262173 UOP262173:UOS262173 UYL262173:UYO262173 VIH262173:VIK262173 VSD262173:VSG262173 WBZ262173:WCC262173 WLV262173:WLY262173 WVR262173:WVU262173 G327709:J327709 JF327709:JI327709 TB327709:TE327709 ACX327709:ADA327709 AMT327709:AMW327709 AWP327709:AWS327709 BGL327709:BGO327709 BQH327709:BQK327709 CAD327709:CAG327709 CJZ327709:CKC327709 CTV327709:CTY327709 DDR327709:DDU327709 DNN327709:DNQ327709 DXJ327709:DXM327709 EHF327709:EHI327709 ERB327709:ERE327709 FAX327709:FBA327709 FKT327709:FKW327709 FUP327709:FUS327709 GEL327709:GEO327709 GOH327709:GOK327709 GYD327709:GYG327709 HHZ327709:HIC327709 HRV327709:HRY327709 IBR327709:IBU327709 ILN327709:ILQ327709 IVJ327709:IVM327709 JFF327709:JFI327709 JPB327709:JPE327709 JYX327709:JZA327709 KIT327709:KIW327709 KSP327709:KSS327709 LCL327709:LCO327709 LMH327709:LMK327709 LWD327709:LWG327709 MFZ327709:MGC327709 MPV327709:MPY327709 MZR327709:MZU327709 NJN327709:NJQ327709 NTJ327709:NTM327709 ODF327709:ODI327709 ONB327709:ONE327709 OWX327709:OXA327709 PGT327709:PGW327709 PQP327709:PQS327709 QAL327709:QAO327709 QKH327709:QKK327709 QUD327709:QUG327709 RDZ327709:REC327709 RNV327709:RNY327709 RXR327709:RXU327709 SHN327709:SHQ327709 SRJ327709:SRM327709 TBF327709:TBI327709 TLB327709:TLE327709 TUX327709:TVA327709 UET327709:UEW327709 UOP327709:UOS327709 UYL327709:UYO327709 VIH327709:VIK327709 VSD327709:VSG327709 WBZ327709:WCC327709 WLV327709:WLY327709 WVR327709:WVU327709 G393245:J393245 JF393245:JI393245 TB393245:TE393245 ACX393245:ADA393245 AMT393245:AMW393245 AWP393245:AWS393245 BGL393245:BGO393245 BQH393245:BQK393245 CAD393245:CAG393245 CJZ393245:CKC393245 CTV393245:CTY393245 DDR393245:DDU393245 DNN393245:DNQ393245 DXJ393245:DXM393245 EHF393245:EHI393245 ERB393245:ERE393245 FAX393245:FBA393245 FKT393245:FKW393245 FUP393245:FUS393245 GEL393245:GEO393245 GOH393245:GOK393245 GYD393245:GYG393245 HHZ393245:HIC393245 HRV393245:HRY393245 IBR393245:IBU393245 ILN393245:ILQ393245 IVJ393245:IVM393245 JFF393245:JFI393245 JPB393245:JPE393245 JYX393245:JZA393245 KIT393245:KIW393245 KSP393245:KSS393245 LCL393245:LCO393245 LMH393245:LMK393245 LWD393245:LWG393245 MFZ393245:MGC393245 MPV393245:MPY393245 MZR393245:MZU393245 NJN393245:NJQ393245 NTJ393245:NTM393245 ODF393245:ODI393245 ONB393245:ONE393245 OWX393245:OXA393245 PGT393245:PGW393245 PQP393245:PQS393245 QAL393245:QAO393245 QKH393245:QKK393245 QUD393245:QUG393245 RDZ393245:REC393245 RNV393245:RNY393245 RXR393245:RXU393245 SHN393245:SHQ393245 SRJ393245:SRM393245 TBF393245:TBI393245 TLB393245:TLE393245 TUX393245:TVA393245 UET393245:UEW393245 UOP393245:UOS393245 UYL393245:UYO393245 VIH393245:VIK393245 VSD393245:VSG393245 WBZ393245:WCC393245 WLV393245:WLY393245 WVR393245:WVU393245 G458781:J458781 JF458781:JI458781 TB458781:TE458781 ACX458781:ADA458781 AMT458781:AMW458781 AWP458781:AWS458781 BGL458781:BGO458781 BQH458781:BQK458781 CAD458781:CAG458781 CJZ458781:CKC458781 CTV458781:CTY458781 DDR458781:DDU458781 DNN458781:DNQ458781 DXJ458781:DXM458781 EHF458781:EHI458781 ERB458781:ERE458781 FAX458781:FBA458781 FKT458781:FKW458781 FUP458781:FUS458781 GEL458781:GEO458781 GOH458781:GOK458781 GYD458781:GYG458781 HHZ458781:HIC458781 HRV458781:HRY458781 IBR458781:IBU458781 ILN458781:ILQ458781 IVJ458781:IVM458781 JFF458781:JFI458781 JPB458781:JPE458781 JYX458781:JZA458781 KIT458781:KIW458781 KSP458781:KSS458781 LCL458781:LCO458781 LMH458781:LMK458781 LWD458781:LWG458781 MFZ458781:MGC458781 MPV458781:MPY458781 MZR458781:MZU458781 NJN458781:NJQ458781 NTJ458781:NTM458781 ODF458781:ODI458781 ONB458781:ONE458781 OWX458781:OXA458781 PGT458781:PGW458781 PQP458781:PQS458781 QAL458781:QAO458781 QKH458781:QKK458781 QUD458781:QUG458781 RDZ458781:REC458781 RNV458781:RNY458781 RXR458781:RXU458781 SHN458781:SHQ458781 SRJ458781:SRM458781 TBF458781:TBI458781 TLB458781:TLE458781 TUX458781:TVA458781 UET458781:UEW458781 UOP458781:UOS458781 UYL458781:UYO458781 VIH458781:VIK458781 VSD458781:VSG458781 WBZ458781:WCC458781 WLV458781:WLY458781 WVR458781:WVU458781 G524317:J524317 JF524317:JI524317 TB524317:TE524317 ACX524317:ADA524317 AMT524317:AMW524317 AWP524317:AWS524317 BGL524317:BGO524317 BQH524317:BQK524317 CAD524317:CAG524317 CJZ524317:CKC524317 CTV524317:CTY524317 DDR524317:DDU524317 DNN524317:DNQ524317 DXJ524317:DXM524317 EHF524317:EHI524317 ERB524317:ERE524317 FAX524317:FBA524317 FKT524317:FKW524317 FUP524317:FUS524317 GEL524317:GEO524317 GOH524317:GOK524317 GYD524317:GYG524317 HHZ524317:HIC524317 HRV524317:HRY524317 IBR524317:IBU524317 ILN524317:ILQ524317 IVJ524317:IVM524317 JFF524317:JFI524317 JPB524317:JPE524317 JYX524317:JZA524317 KIT524317:KIW524317 KSP524317:KSS524317 LCL524317:LCO524317 LMH524317:LMK524317 LWD524317:LWG524317 MFZ524317:MGC524317 MPV524317:MPY524317 MZR524317:MZU524317 NJN524317:NJQ524317 NTJ524317:NTM524317 ODF524317:ODI524317 ONB524317:ONE524317 OWX524317:OXA524317 PGT524317:PGW524317 PQP524317:PQS524317 QAL524317:QAO524317 QKH524317:QKK524317 QUD524317:QUG524317 RDZ524317:REC524317 RNV524317:RNY524317 RXR524317:RXU524317 SHN524317:SHQ524317 SRJ524317:SRM524317 TBF524317:TBI524317 TLB524317:TLE524317 TUX524317:TVA524317 UET524317:UEW524317 UOP524317:UOS524317 UYL524317:UYO524317 VIH524317:VIK524317 VSD524317:VSG524317 WBZ524317:WCC524317 WLV524317:WLY524317 WVR524317:WVU524317 G589853:J589853 JF589853:JI589853 TB589853:TE589853 ACX589853:ADA589853 AMT589853:AMW589853 AWP589853:AWS589853 BGL589853:BGO589853 BQH589853:BQK589853 CAD589853:CAG589853 CJZ589853:CKC589853 CTV589853:CTY589853 DDR589853:DDU589853 DNN589853:DNQ589853 DXJ589853:DXM589853 EHF589853:EHI589853 ERB589853:ERE589853 FAX589853:FBA589853 FKT589853:FKW589853 FUP589853:FUS589853 GEL589853:GEO589853 GOH589853:GOK589853 GYD589853:GYG589853 HHZ589853:HIC589853 HRV589853:HRY589853 IBR589853:IBU589853 ILN589853:ILQ589853 IVJ589853:IVM589853 JFF589853:JFI589853 JPB589853:JPE589853 JYX589853:JZA589853 KIT589853:KIW589853 KSP589853:KSS589853 LCL589853:LCO589853 LMH589853:LMK589853 LWD589853:LWG589853 MFZ589853:MGC589853 MPV589853:MPY589853 MZR589853:MZU589853 NJN589853:NJQ589853 NTJ589853:NTM589853 ODF589853:ODI589853 ONB589853:ONE589853 OWX589853:OXA589853 PGT589853:PGW589853 PQP589853:PQS589853 QAL589853:QAO589853 QKH589853:QKK589853 QUD589853:QUG589853 RDZ589853:REC589853 RNV589853:RNY589853 RXR589853:RXU589853 SHN589853:SHQ589853 SRJ589853:SRM589853 TBF589853:TBI589853 TLB589853:TLE589853 TUX589853:TVA589853 UET589853:UEW589853 UOP589853:UOS589853 UYL589853:UYO589853 VIH589853:VIK589853 VSD589853:VSG589853 WBZ589853:WCC589853 WLV589853:WLY589853 WVR589853:WVU589853 G655389:J655389 JF655389:JI655389 TB655389:TE655389 ACX655389:ADA655389 AMT655389:AMW655389 AWP655389:AWS655389 BGL655389:BGO655389 BQH655389:BQK655389 CAD655389:CAG655389 CJZ655389:CKC655389 CTV655389:CTY655389 DDR655389:DDU655389 DNN655389:DNQ655389 DXJ655389:DXM655389 EHF655389:EHI655389 ERB655389:ERE655389 FAX655389:FBA655389 FKT655389:FKW655389 FUP655389:FUS655389 GEL655389:GEO655389 GOH655389:GOK655389 GYD655389:GYG655389 HHZ655389:HIC655389 HRV655389:HRY655389 IBR655389:IBU655389 ILN655389:ILQ655389 IVJ655389:IVM655389 JFF655389:JFI655389 JPB655389:JPE655389 JYX655389:JZA655389 KIT655389:KIW655389 KSP655389:KSS655389 LCL655389:LCO655389 LMH655389:LMK655389 LWD655389:LWG655389 MFZ655389:MGC655389 MPV655389:MPY655389 MZR655389:MZU655389 NJN655389:NJQ655389 NTJ655389:NTM655389 ODF655389:ODI655389 ONB655389:ONE655389 OWX655389:OXA655389 PGT655389:PGW655389 PQP655389:PQS655389 QAL655389:QAO655389 QKH655389:QKK655389 QUD655389:QUG655389 RDZ655389:REC655389 RNV655389:RNY655389 RXR655389:RXU655389 SHN655389:SHQ655389 SRJ655389:SRM655389 TBF655389:TBI655389 TLB655389:TLE655389 TUX655389:TVA655389 UET655389:UEW655389 UOP655389:UOS655389 UYL655389:UYO655389 VIH655389:VIK655389 VSD655389:VSG655389 WBZ655389:WCC655389 WLV655389:WLY655389 WVR655389:WVU655389 G720925:J720925 JF720925:JI720925 TB720925:TE720925 ACX720925:ADA720925 AMT720925:AMW720925 AWP720925:AWS720925 BGL720925:BGO720925 BQH720925:BQK720925 CAD720925:CAG720925 CJZ720925:CKC720925 CTV720925:CTY720925 DDR720925:DDU720925 DNN720925:DNQ720925 DXJ720925:DXM720925 EHF720925:EHI720925 ERB720925:ERE720925 FAX720925:FBA720925 FKT720925:FKW720925 FUP720925:FUS720925 GEL720925:GEO720925 GOH720925:GOK720925 GYD720925:GYG720925 HHZ720925:HIC720925 HRV720925:HRY720925 IBR720925:IBU720925 ILN720925:ILQ720925 IVJ720925:IVM720925 JFF720925:JFI720925 JPB720925:JPE720925 JYX720925:JZA720925 KIT720925:KIW720925 KSP720925:KSS720925 LCL720925:LCO720925 LMH720925:LMK720925 LWD720925:LWG720925 MFZ720925:MGC720925 MPV720925:MPY720925 MZR720925:MZU720925 NJN720925:NJQ720925 NTJ720925:NTM720925 ODF720925:ODI720925 ONB720925:ONE720925 OWX720925:OXA720925 PGT720925:PGW720925 PQP720925:PQS720925 QAL720925:QAO720925 QKH720925:QKK720925 QUD720925:QUG720925 RDZ720925:REC720925 RNV720925:RNY720925 RXR720925:RXU720925 SHN720925:SHQ720925 SRJ720925:SRM720925 TBF720925:TBI720925 TLB720925:TLE720925 TUX720925:TVA720925 UET720925:UEW720925 UOP720925:UOS720925 UYL720925:UYO720925 VIH720925:VIK720925 VSD720925:VSG720925 WBZ720925:WCC720925 WLV720925:WLY720925 WVR720925:WVU720925 G786461:J786461 JF786461:JI786461 TB786461:TE786461 ACX786461:ADA786461 AMT786461:AMW786461 AWP786461:AWS786461 BGL786461:BGO786461 BQH786461:BQK786461 CAD786461:CAG786461 CJZ786461:CKC786461 CTV786461:CTY786461 DDR786461:DDU786461 DNN786461:DNQ786461 DXJ786461:DXM786461 EHF786461:EHI786461 ERB786461:ERE786461 FAX786461:FBA786461 FKT786461:FKW786461 FUP786461:FUS786461 GEL786461:GEO786461 GOH786461:GOK786461 GYD786461:GYG786461 HHZ786461:HIC786461 HRV786461:HRY786461 IBR786461:IBU786461 ILN786461:ILQ786461 IVJ786461:IVM786461 JFF786461:JFI786461 JPB786461:JPE786461 JYX786461:JZA786461 KIT786461:KIW786461 KSP786461:KSS786461 LCL786461:LCO786461 LMH786461:LMK786461 LWD786461:LWG786461 MFZ786461:MGC786461 MPV786461:MPY786461 MZR786461:MZU786461 NJN786461:NJQ786461 NTJ786461:NTM786461 ODF786461:ODI786461 ONB786461:ONE786461 OWX786461:OXA786461 PGT786461:PGW786461 PQP786461:PQS786461 QAL786461:QAO786461 QKH786461:QKK786461 QUD786461:QUG786461 RDZ786461:REC786461 RNV786461:RNY786461 RXR786461:RXU786461 SHN786461:SHQ786461 SRJ786461:SRM786461 TBF786461:TBI786461 TLB786461:TLE786461 TUX786461:TVA786461 UET786461:UEW786461 UOP786461:UOS786461 UYL786461:UYO786461 VIH786461:VIK786461 VSD786461:VSG786461 WBZ786461:WCC786461 WLV786461:WLY786461 WVR786461:WVU786461 G851997:J851997 JF851997:JI851997 TB851997:TE851997 ACX851997:ADA851997 AMT851997:AMW851997 AWP851997:AWS851997 BGL851997:BGO851997 BQH851997:BQK851997 CAD851997:CAG851997 CJZ851997:CKC851997 CTV851997:CTY851997 DDR851997:DDU851997 DNN851997:DNQ851997 DXJ851997:DXM851997 EHF851997:EHI851997 ERB851997:ERE851997 FAX851997:FBA851997 FKT851997:FKW851997 FUP851997:FUS851997 GEL851997:GEO851997 GOH851997:GOK851997 GYD851997:GYG851997 HHZ851997:HIC851997 HRV851997:HRY851997 IBR851997:IBU851997 ILN851997:ILQ851997 IVJ851997:IVM851997 JFF851997:JFI851997 JPB851997:JPE851997 JYX851997:JZA851997 KIT851997:KIW851997 KSP851997:KSS851997 LCL851997:LCO851997 LMH851997:LMK851997 LWD851997:LWG851997 MFZ851997:MGC851997 MPV851997:MPY851997 MZR851997:MZU851997 NJN851997:NJQ851997 NTJ851997:NTM851997 ODF851997:ODI851997 ONB851997:ONE851997 OWX851997:OXA851997 PGT851997:PGW851997 PQP851997:PQS851997 QAL851997:QAO851997 QKH851997:QKK851997 QUD851997:QUG851997 RDZ851997:REC851997 RNV851997:RNY851997 RXR851997:RXU851997 SHN851997:SHQ851997 SRJ851997:SRM851997 TBF851997:TBI851997 TLB851997:TLE851997 TUX851997:TVA851997 UET851997:UEW851997 UOP851997:UOS851997 UYL851997:UYO851997 VIH851997:VIK851997 VSD851997:VSG851997 WBZ851997:WCC851997 WLV851997:WLY851997 WVR851997:WVU851997 G917533:J917533 JF917533:JI917533 TB917533:TE917533 ACX917533:ADA917533 AMT917533:AMW917533 AWP917533:AWS917533 BGL917533:BGO917533 BQH917533:BQK917533 CAD917533:CAG917533 CJZ917533:CKC917533 CTV917533:CTY917533 DDR917533:DDU917533 DNN917533:DNQ917533 DXJ917533:DXM917533 EHF917533:EHI917533 ERB917533:ERE917533 FAX917533:FBA917533 FKT917533:FKW917533 FUP917533:FUS917533 GEL917533:GEO917533 GOH917533:GOK917533 GYD917533:GYG917533 HHZ917533:HIC917533 HRV917533:HRY917533 IBR917533:IBU917533 ILN917533:ILQ917533 IVJ917533:IVM917533 JFF917533:JFI917533 JPB917533:JPE917533 JYX917533:JZA917533 KIT917533:KIW917533 KSP917533:KSS917533 LCL917533:LCO917533 LMH917533:LMK917533 LWD917533:LWG917533 MFZ917533:MGC917533 MPV917533:MPY917533 MZR917533:MZU917533 NJN917533:NJQ917533 NTJ917533:NTM917533 ODF917533:ODI917533 ONB917533:ONE917533 OWX917533:OXA917533 PGT917533:PGW917533 PQP917533:PQS917533 QAL917533:QAO917533 QKH917533:QKK917533 QUD917533:QUG917533 RDZ917533:REC917533 RNV917533:RNY917533 RXR917533:RXU917533 SHN917533:SHQ917533 SRJ917533:SRM917533 TBF917533:TBI917533 TLB917533:TLE917533 TUX917533:TVA917533 UET917533:UEW917533 UOP917533:UOS917533 UYL917533:UYO917533 VIH917533:VIK917533 VSD917533:VSG917533 WBZ917533:WCC917533 WLV917533:WLY917533 WVR917533:WVU917533 G983069:J983069 JF983069:JI983069 TB983069:TE983069 ACX983069:ADA983069 AMT983069:AMW983069 AWP983069:AWS983069 BGL983069:BGO983069 BQH983069:BQK983069 CAD983069:CAG983069 CJZ983069:CKC983069 CTV983069:CTY983069 DDR983069:DDU983069 DNN983069:DNQ983069 DXJ983069:DXM983069 EHF983069:EHI983069 ERB983069:ERE983069 FAX983069:FBA983069 FKT983069:FKW983069 FUP983069:FUS983069 GEL983069:GEO983069 GOH983069:GOK983069 GYD983069:GYG983069 HHZ983069:HIC983069 HRV983069:HRY983069 IBR983069:IBU983069 ILN983069:ILQ983069 IVJ983069:IVM983069 JFF983069:JFI983069 JPB983069:JPE983069 JYX983069:JZA983069 KIT983069:KIW983069 KSP983069:KSS983069 LCL983069:LCO983069 LMH983069:LMK983069 LWD983069:LWG983069 MFZ983069:MGC983069 MPV983069:MPY983069 MZR983069:MZU983069 NJN983069:NJQ983069 NTJ983069:NTM983069 ODF983069:ODI983069 ONB983069:ONE983069 OWX983069:OXA983069 PGT983069:PGW983069 PQP983069:PQS983069 QAL983069:QAO983069 QKH983069:QKK983069 QUD983069:QUG983069 RDZ983069:REC983069 RNV983069:RNY983069 RXR983069:RXU983069 SHN983069:SHQ983069 SRJ983069:SRM983069 TBF983069:TBI983069 TLB983069:TLE983069 TUX983069:TVA983069 UET983069:UEW983069 UOP983069:UOS983069 UYL983069:UYO983069 VIH983069:VIK983069 VSD983069:VSG983069 WBZ983069:WCC983069 WLV983069:WLY983069 WVR983069:WVU983069 UYU983067:UYW983067 JK26:JM26 TG26:TI26 ADC26:ADE26 AMY26:ANA26 AWU26:AWW26 BGQ26:BGS26 BQM26:BQO26 CAI26:CAK26 CKE26:CKG26 CUA26:CUC26 DDW26:DDY26 DNS26:DNU26 DXO26:DXQ26 EHK26:EHM26 ERG26:ERI26 FBC26:FBE26 FKY26:FLA26 FUU26:FUW26 GEQ26:GES26 GOM26:GOO26 GYI26:GYK26 HIE26:HIG26 HSA26:HSC26 IBW26:IBY26 ILS26:ILU26 IVO26:IVQ26 JFK26:JFM26 JPG26:JPI26 JZC26:JZE26 KIY26:KJA26 KSU26:KSW26 LCQ26:LCS26 LMM26:LMO26 LWI26:LWK26 MGE26:MGG26 MQA26:MQC26 MZW26:MZY26 NJS26:NJU26 NTO26:NTQ26 ODK26:ODM26 ONG26:ONI26 OXC26:OXE26 PGY26:PHA26 PQU26:PQW26 QAQ26:QAS26 QKM26:QKO26 QUI26:QUK26 REE26:REG26 ROA26:ROC26 RXW26:RXY26 SHS26:SHU26 SRO26:SRQ26 TBK26:TBM26 TLG26:TLI26 TVC26:TVE26 UEY26:UFA26 UOU26:UOW26 UYQ26:UYS26 VIM26:VIO26 VSI26:VSK26 WCE26:WCG26 WMA26:WMC26 WVW26:WVY26 L65561:N65561 JK65561:JM65561 TG65561:TI65561 ADC65561:ADE65561 AMY65561:ANA65561 AWU65561:AWW65561 BGQ65561:BGS65561 BQM65561:BQO65561 CAI65561:CAK65561 CKE65561:CKG65561 CUA65561:CUC65561 DDW65561:DDY65561 DNS65561:DNU65561 DXO65561:DXQ65561 EHK65561:EHM65561 ERG65561:ERI65561 FBC65561:FBE65561 FKY65561:FLA65561 FUU65561:FUW65561 GEQ65561:GES65561 GOM65561:GOO65561 GYI65561:GYK65561 HIE65561:HIG65561 HSA65561:HSC65561 IBW65561:IBY65561 ILS65561:ILU65561 IVO65561:IVQ65561 JFK65561:JFM65561 JPG65561:JPI65561 JZC65561:JZE65561 KIY65561:KJA65561 KSU65561:KSW65561 LCQ65561:LCS65561 LMM65561:LMO65561 LWI65561:LWK65561 MGE65561:MGG65561 MQA65561:MQC65561 MZW65561:MZY65561 NJS65561:NJU65561 NTO65561:NTQ65561 ODK65561:ODM65561 ONG65561:ONI65561 OXC65561:OXE65561 PGY65561:PHA65561 PQU65561:PQW65561 QAQ65561:QAS65561 QKM65561:QKO65561 QUI65561:QUK65561 REE65561:REG65561 ROA65561:ROC65561 RXW65561:RXY65561 SHS65561:SHU65561 SRO65561:SRQ65561 TBK65561:TBM65561 TLG65561:TLI65561 TVC65561:TVE65561 UEY65561:UFA65561 UOU65561:UOW65561 UYQ65561:UYS65561 VIM65561:VIO65561 VSI65561:VSK65561 WCE65561:WCG65561 WMA65561:WMC65561 WVW65561:WVY65561 L131097:N131097 JK131097:JM131097 TG131097:TI131097 ADC131097:ADE131097 AMY131097:ANA131097 AWU131097:AWW131097 BGQ131097:BGS131097 BQM131097:BQO131097 CAI131097:CAK131097 CKE131097:CKG131097 CUA131097:CUC131097 DDW131097:DDY131097 DNS131097:DNU131097 DXO131097:DXQ131097 EHK131097:EHM131097 ERG131097:ERI131097 FBC131097:FBE131097 FKY131097:FLA131097 FUU131097:FUW131097 GEQ131097:GES131097 GOM131097:GOO131097 GYI131097:GYK131097 HIE131097:HIG131097 HSA131097:HSC131097 IBW131097:IBY131097 ILS131097:ILU131097 IVO131097:IVQ131097 JFK131097:JFM131097 JPG131097:JPI131097 JZC131097:JZE131097 KIY131097:KJA131097 KSU131097:KSW131097 LCQ131097:LCS131097 LMM131097:LMO131097 LWI131097:LWK131097 MGE131097:MGG131097 MQA131097:MQC131097 MZW131097:MZY131097 NJS131097:NJU131097 NTO131097:NTQ131097 ODK131097:ODM131097 ONG131097:ONI131097 OXC131097:OXE131097 PGY131097:PHA131097 PQU131097:PQW131097 QAQ131097:QAS131097 QKM131097:QKO131097 QUI131097:QUK131097 REE131097:REG131097 ROA131097:ROC131097 RXW131097:RXY131097 SHS131097:SHU131097 SRO131097:SRQ131097 TBK131097:TBM131097 TLG131097:TLI131097 TVC131097:TVE131097 UEY131097:UFA131097 UOU131097:UOW131097 UYQ131097:UYS131097 VIM131097:VIO131097 VSI131097:VSK131097 WCE131097:WCG131097 WMA131097:WMC131097 WVW131097:WVY131097 L196633:N196633 JK196633:JM196633 TG196633:TI196633 ADC196633:ADE196633 AMY196633:ANA196633 AWU196633:AWW196633 BGQ196633:BGS196633 BQM196633:BQO196633 CAI196633:CAK196633 CKE196633:CKG196633 CUA196633:CUC196633 DDW196633:DDY196633 DNS196633:DNU196633 DXO196633:DXQ196633 EHK196633:EHM196633 ERG196633:ERI196633 FBC196633:FBE196633 FKY196633:FLA196633 FUU196633:FUW196633 GEQ196633:GES196633 GOM196633:GOO196633 GYI196633:GYK196633 HIE196633:HIG196633 HSA196633:HSC196633 IBW196633:IBY196633 ILS196633:ILU196633 IVO196633:IVQ196633 JFK196633:JFM196633 JPG196633:JPI196633 JZC196633:JZE196633 KIY196633:KJA196633 KSU196633:KSW196633 LCQ196633:LCS196633 LMM196633:LMO196633 LWI196633:LWK196633 MGE196633:MGG196633 MQA196633:MQC196633 MZW196633:MZY196633 NJS196633:NJU196633 NTO196633:NTQ196633 ODK196633:ODM196633 ONG196633:ONI196633 OXC196633:OXE196633 PGY196633:PHA196633 PQU196633:PQW196633 QAQ196633:QAS196633 QKM196633:QKO196633 QUI196633:QUK196633 REE196633:REG196633 ROA196633:ROC196633 RXW196633:RXY196633 SHS196633:SHU196633 SRO196633:SRQ196633 TBK196633:TBM196633 TLG196633:TLI196633 TVC196633:TVE196633 UEY196633:UFA196633 UOU196633:UOW196633 UYQ196633:UYS196633 VIM196633:VIO196633 VSI196633:VSK196633 WCE196633:WCG196633 WMA196633:WMC196633 WVW196633:WVY196633 L262169:N262169 JK262169:JM262169 TG262169:TI262169 ADC262169:ADE262169 AMY262169:ANA262169 AWU262169:AWW262169 BGQ262169:BGS262169 BQM262169:BQO262169 CAI262169:CAK262169 CKE262169:CKG262169 CUA262169:CUC262169 DDW262169:DDY262169 DNS262169:DNU262169 DXO262169:DXQ262169 EHK262169:EHM262169 ERG262169:ERI262169 FBC262169:FBE262169 FKY262169:FLA262169 FUU262169:FUW262169 GEQ262169:GES262169 GOM262169:GOO262169 GYI262169:GYK262169 HIE262169:HIG262169 HSA262169:HSC262169 IBW262169:IBY262169 ILS262169:ILU262169 IVO262169:IVQ262169 JFK262169:JFM262169 JPG262169:JPI262169 JZC262169:JZE262169 KIY262169:KJA262169 KSU262169:KSW262169 LCQ262169:LCS262169 LMM262169:LMO262169 LWI262169:LWK262169 MGE262169:MGG262169 MQA262169:MQC262169 MZW262169:MZY262169 NJS262169:NJU262169 NTO262169:NTQ262169 ODK262169:ODM262169 ONG262169:ONI262169 OXC262169:OXE262169 PGY262169:PHA262169 PQU262169:PQW262169 QAQ262169:QAS262169 QKM262169:QKO262169 QUI262169:QUK262169 REE262169:REG262169 ROA262169:ROC262169 RXW262169:RXY262169 SHS262169:SHU262169 SRO262169:SRQ262169 TBK262169:TBM262169 TLG262169:TLI262169 TVC262169:TVE262169 UEY262169:UFA262169 UOU262169:UOW262169 UYQ262169:UYS262169 VIM262169:VIO262169 VSI262169:VSK262169 WCE262169:WCG262169 WMA262169:WMC262169 WVW262169:WVY262169 L327705:N327705 JK327705:JM327705 TG327705:TI327705 ADC327705:ADE327705 AMY327705:ANA327705 AWU327705:AWW327705 BGQ327705:BGS327705 BQM327705:BQO327705 CAI327705:CAK327705 CKE327705:CKG327705 CUA327705:CUC327705 DDW327705:DDY327705 DNS327705:DNU327705 DXO327705:DXQ327705 EHK327705:EHM327705 ERG327705:ERI327705 FBC327705:FBE327705 FKY327705:FLA327705 FUU327705:FUW327705 GEQ327705:GES327705 GOM327705:GOO327705 GYI327705:GYK327705 HIE327705:HIG327705 HSA327705:HSC327705 IBW327705:IBY327705 ILS327705:ILU327705 IVO327705:IVQ327705 JFK327705:JFM327705 JPG327705:JPI327705 JZC327705:JZE327705 KIY327705:KJA327705 KSU327705:KSW327705 LCQ327705:LCS327705 LMM327705:LMO327705 LWI327705:LWK327705 MGE327705:MGG327705 MQA327705:MQC327705 MZW327705:MZY327705 NJS327705:NJU327705 NTO327705:NTQ327705 ODK327705:ODM327705 ONG327705:ONI327705 OXC327705:OXE327705 PGY327705:PHA327705 PQU327705:PQW327705 QAQ327705:QAS327705 QKM327705:QKO327705 QUI327705:QUK327705 REE327705:REG327705 ROA327705:ROC327705 RXW327705:RXY327705 SHS327705:SHU327705 SRO327705:SRQ327705 TBK327705:TBM327705 TLG327705:TLI327705 TVC327705:TVE327705 UEY327705:UFA327705 UOU327705:UOW327705 UYQ327705:UYS327705 VIM327705:VIO327705 VSI327705:VSK327705 WCE327705:WCG327705 WMA327705:WMC327705 WVW327705:WVY327705 L393241:N393241 JK393241:JM393241 TG393241:TI393241 ADC393241:ADE393241 AMY393241:ANA393241 AWU393241:AWW393241 BGQ393241:BGS393241 BQM393241:BQO393241 CAI393241:CAK393241 CKE393241:CKG393241 CUA393241:CUC393241 DDW393241:DDY393241 DNS393241:DNU393241 DXO393241:DXQ393241 EHK393241:EHM393241 ERG393241:ERI393241 FBC393241:FBE393241 FKY393241:FLA393241 FUU393241:FUW393241 GEQ393241:GES393241 GOM393241:GOO393241 GYI393241:GYK393241 HIE393241:HIG393241 HSA393241:HSC393241 IBW393241:IBY393241 ILS393241:ILU393241 IVO393241:IVQ393241 JFK393241:JFM393241 JPG393241:JPI393241 JZC393241:JZE393241 KIY393241:KJA393241 KSU393241:KSW393241 LCQ393241:LCS393241 LMM393241:LMO393241 LWI393241:LWK393241 MGE393241:MGG393241 MQA393241:MQC393241 MZW393241:MZY393241 NJS393241:NJU393241 NTO393241:NTQ393241 ODK393241:ODM393241 ONG393241:ONI393241 OXC393241:OXE393241 PGY393241:PHA393241 PQU393241:PQW393241 QAQ393241:QAS393241 QKM393241:QKO393241 QUI393241:QUK393241 REE393241:REG393241 ROA393241:ROC393241 RXW393241:RXY393241 SHS393241:SHU393241 SRO393241:SRQ393241 TBK393241:TBM393241 TLG393241:TLI393241 TVC393241:TVE393241 UEY393241:UFA393241 UOU393241:UOW393241 UYQ393241:UYS393241 VIM393241:VIO393241 VSI393241:VSK393241 WCE393241:WCG393241 WMA393241:WMC393241 WVW393241:WVY393241 L458777:N458777 JK458777:JM458777 TG458777:TI458777 ADC458777:ADE458777 AMY458777:ANA458777 AWU458777:AWW458777 BGQ458777:BGS458777 BQM458777:BQO458777 CAI458777:CAK458777 CKE458777:CKG458777 CUA458777:CUC458777 DDW458777:DDY458777 DNS458777:DNU458777 DXO458777:DXQ458777 EHK458777:EHM458777 ERG458777:ERI458777 FBC458777:FBE458777 FKY458777:FLA458777 FUU458777:FUW458777 GEQ458777:GES458777 GOM458777:GOO458777 GYI458777:GYK458777 HIE458777:HIG458777 HSA458777:HSC458777 IBW458777:IBY458777 ILS458777:ILU458777 IVO458777:IVQ458777 JFK458777:JFM458777 JPG458777:JPI458777 JZC458777:JZE458777 KIY458777:KJA458777 KSU458777:KSW458777 LCQ458777:LCS458777 LMM458777:LMO458777 LWI458777:LWK458777 MGE458777:MGG458777 MQA458777:MQC458777 MZW458777:MZY458777 NJS458777:NJU458777 NTO458777:NTQ458777 ODK458777:ODM458777 ONG458777:ONI458777 OXC458777:OXE458777 PGY458777:PHA458777 PQU458777:PQW458777 QAQ458777:QAS458777 QKM458777:QKO458777 QUI458777:QUK458777 REE458777:REG458777 ROA458777:ROC458777 RXW458777:RXY458777 SHS458777:SHU458777 SRO458777:SRQ458777 TBK458777:TBM458777 TLG458777:TLI458777 TVC458777:TVE458777 UEY458777:UFA458777 UOU458777:UOW458777 UYQ458777:UYS458777 VIM458777:VIO458777 VSI458777:VSK458777 WCE458777:WCG458777 WMA458777:WMC458777 WVW458777:WVY458777 L524313:N524313 JK524313:JM524313 TG524313:TI524313 ADC524313:ADE524313 AMY524313:ANA524313 AWU524313:AWW524313 BGQ524313:BGS524313 BQM524313:BQO524313 CAI524313:CAK524313 CKE524313:CKG524313 CUA524313:CUC524313 DDW524313:DDY524313 DNS524313:DNU524313 DXO524313:DXQ524313 EHK524313:EHM524313 ERG524313:ERI524313 FBC524313:FBE524313 FKY524313:FLA524313 FUU524313:FUW524313 GEQ524313:GES524313 GOM524313:GOO524313 GYI524313:GYK524313 HIE524313:HIG524313 HSA524313:HSC524313 IBW524313:IBY524313 ILS524313:ILU524313 IVO524313:IVQ524313 JFK524313:JFM524313 JPG524313:JPI524313 JZC524313:JZE524313 KIY524313:KJA524313 KSU524313:KSW524313 LCQ524313:LCS524313 LMM524313:LMO524313 LWI524313:LWK524313 MGE524313:MGG524313 MQA524313:MQC524313 MZW524313:MZY524313 NJS524313:NJU524313 NTO524313:NTQ524313 ODK524313:ODM524313 ONG524313:ONI524313 OXC524313:OXE524313 PGY524313:PHA524313 PQU524313:PQW524313 QAQ524313:QAS524313 QKM524313:QKO524313 QUI524313:QUK524313 REE524313:REG524313 ROA524313:ROC524313 RXW524313:RXY524313 SHS524313:SHU524313 SRO524313:SRQ524313 TBK524313:TBM524313 TLG524313:TLI524313 TVC524313:TVE524313 UEY524313:UFA524313 UOU524313:UOW524313 UYQ524313:UYS524313 VIM524313:VIO524313 VSI524313:VSK524313 WCE524313:WCG524313 WMA524313:WMC524313 WVW524313:WVY524313 L589849:N589849 JK589849:JM589849 TG589849:TI589849 ADC589849:ADE589849 AMY589849:ANA589849 AWU589849:AWW589849 BGQ589849:BGS589849 BQM589849:BQO589849 CAI589849:CAK589849 CKE589849:CKG589849 CUA589849:CUC589849 DDW589849:DDY589849 DNS589849:DNU589849 DXO589849:DXQ589849 EHK589849:EHM589849 ERG589849:ERI589849 FBC589849:FBE589849 FKY589849:FLA589849 FUU589849:FUW589849 GEQ589849:GES589849 GOM589849:GOO589849 GYI589849:GYK589849 HIE589849:HIG589849 HSA589849:HSC589849 IBW589849:IBY589849 ILS589849:ILU589849 IVO589849:IVQ589849 JFK589849:JFM589849 JPG589849:JPI589849 JZC589849:JZE589849 KIY589849:KJA589849 KSU589849:KSW589849 LCQ589849:LCS589849 LMM589849:LMO589849 LWI589849:LWK589849 MGE589849:MGG589849 MQA589849:MQC589849 MZW589849:MZY589849 NJS589849:NJU589849 NTO589849:NTQ589849 ODK589849:ODM589849 ONG589849:ONI589849 OXC589849:OXE589849 PGY589849:PHA589849 PQU589849:PQW589849 QAQ589849:QAS589849 QKM589849:QKO589849 QUI589849:QUK589849 REE589849:REG589849 ROA589849:ROC589849 RXW589849:RXY589849 SHS589849:SHU589849 SRO589849:SRQ589849 TBK589849:TBM589849 TLG589849:TLI589849 TVC589849:TVE589849 UEY589849:UFA589849 UOU589849:UOW589849 UYQ589849:UYS589849 VIM589849:VIO589849 VSI589849:VSK589849 WCE589849:WCG589849 WMA589849:WMC589849 WVW589849:WVY589849 L655385:N655385 JK655385:JM655385 TG655385:TI655385 ADC655385:ADE655385 AMY655385:ANA655385 AWU655385:AWW655385 BGQ655385:BGS655385 BQM655385:BQO655385 CAI655385:CAK655385 CKE655385:CKG655385 CUA655385:CUC655385 DDW655385:DDY655385 DNS655385:DNU655385 DXO655385:DXQ655385 EHK655385:EHM655385 ERG655385:ERI655385 FBC655385:FBE655385 FKY655385:FLA655385 FUU655385:FUW655385 GEQ655385:GES655385 GOM655385:GOO655385 GYI655385:GYK655385 HIE655385:HIG655385 HSA655385:HSC655385 IBW655385:IBY655385 ILS655385:ILU655385 IVO655385:IVQ655385 JFK655385:JFM655385 JPG655385:JPI655385 JZC655385:JZE655385 KIY655385:KJA655385 KSU655385:KSW655385 LCQ655385:LCS655385 LMM655385:LMO655385 LWI655385:LWK655385 MGE655385:MGG655385 MQA655385:MQC655385 MZW655385:MZY655385 NJS655385:NJU655385 NTO655385:NTQ655385 ODK655385:ODM655385 ONG655385:ONI655385 OXC655385:OXE655385 PGY655385:PHA655385 PQU655385:PQW655385 QAQ655385:QAS655385 QKM655385:QKO655385 QUI655385:QUK655385 REE655385:REG655385 ROA655385:ROC655385 RXW655385:RXY655385 SHS655385:SHU655385 SRO655385:SRQ655385 TBK655385:TBM655385 TLG655385:TLI655385 TVC655385:TVE655385 UEY655385:UFA655385 UOU655385:UOW655385 UYQ655385:UYS655385 VIM655385:VIO655385 VSI655385:VSK655385 WCE655385:WCG655385 WMA655385:WMC655385 WVW655385:WVY655385 L720921:N720921 JK720921:JM720921 TG720921:TI720921 ADC720921:ADE720921 AMY720921:ANA720921 AWU720921:AWW720921 BGQ720921:BGS720921 BQM720921:BQO720921 CAI720921:CAK720921 CKE720921:CKG720921 CUA720921:CUC720921 DDW720921:DDY720921 DNS720921:DNU720921 DXO720921:DXQ720921 EHK720921:EHM720921 ERG720921:ERI720921 FBC720921:FBE720921 FKY720921:FLA720921 FUU720921:FUW720921 GEQ720921:GES720921 GOM720921:GOO720921 GYI720921:GYK720921 HIE720921:HIG720921 HSA720921:HSC720921 IBW720921:IBY720921 ILS720921:ILU720921 IVO720921:IVQ720921 JFK720921:JFM720921 JPG720921:JPI720921 JZC720921:JZE720921 KIY720921:KJA720921 KSU720921:KSW720921 LCQ720921:LCS720921 LMM720921:LMO720921 LWI720921:LWK720921 MGE720921:MGG720921 MQA720921:MQC720921 MZW720921:MZY720921 NJS720921:NJU720921 NTO720921:NTQ720921 ODK720921:ODM720921 ONG720921:ONI720921 OXC720921:OXE720921 PGY720921:PHA720921 PQU720921:PQW720921 QAQ720921:QAS720921 QKM720921:QKO720921 QUI720921:QUK720921 REE720921:REG720921 ROA720921:ROC720921 RXW720921:RXY720921 SHS720921:SHU720921 SRO720921:SRQ720921 TBK720921:TBM720921 TLG720921:TLI720921 TVC720921:TVE720921 UEY720921:UFA720921 UOU720921:UOW720921 UYQ720921:UYS720921 VIM720921:VIO720921 VSI720921:VSK720921 WCE720921:WCG720921 WMA720921:WMC720921 WVW720921:WVY720921 L786457:N786457 JK786457:JM786457 TG786457:TI786457 ADC786457:ADE786457 AMY786457:ANA786457 AWU786457:AWW786457 BGQ786457:BGS786457 BQM786457:BQO786457 CAI786457:CAK786457 CKE786457:CKG786457 CUA786457:CUC786457 DDW786457:DDY786457 DNS786457:DNU786457 DXO786457:DXQ786457 EHK786457:EHM786457 ERG786457:ERI786457 FBC786457:FBE786457 FKY786457:FLA786457 FUU786457:FUW786457 GEQ786457:GES786457 GOM786457:GOO786457 GYI786457:GYK786457 HIE786457:HIG786457 HSA786457:HSC786457 IBW786457:IBY786457 ILS786457:ILU786457 IVO786457:IVQ786457 JFK786457:JFM786457 JPG786457:JPI786457 JZC786457:JZE786457 KIY786457:KJA786457 KSU786457:KSW786457 LCQ786457:LCS786457 LMM786457:LMO786457 LWI786457:LWK786457 MGE786457:MGG786457 MQA786457:MQC786457 MZW786457:MZY786457 NJS786457:NJU786457 NTO786457:NTQ786457 ODK786457:ODM786457 ONG786457:ONI786457 OXC786457:OXE786457 PGY786457:PHA786457 PQU786457:PQW786457 QAQ786457:QAS786457 QKM786457:QKO786457 QUI786457:QUK786457 REE786457:REG786457 ROA786457:ROC786457 RXW786457:RXY786457 SHS786457:SHU786457 SRO786457:SRQ786457 TBK786457:TBM786457 TLG786457:TLI786457 TVC786457:TVE786457 UEY786457:UFA786457 UOU786457:UOW786457 UYQ786457:UYS786457 VIM786457:VIO786457 VSI786457:VSK786457 WCE786457:WCG786457 WMA786457:WMC786457 WVW786457:WVY786457 L851993:N851993 JK851993:JM851993 TG851993:TI851993 ADC851993:ADE851993 AMY851993:ANA851993 AWU851993:AWW851993 BGQ851993:BGS851993 BQM851993:BQO851993 CAI851993:CAK851993 CKE851993:CKG851993 CUA851993:CUC851993 DDW851993:DDY851993 DNS851993:DNU851993 DXO851993:DXQ851993 EHK851993:EHM851993 ERG851993:ERI851993 FBC851993:FBE851993 FKY851993:FLA851993 FUU851993:FUW851993 GEQ851993:GES851993 GOM851993:GOO851993 GYI851993:GYK851993 HIE851993:HIG851993 HSA851993:HSC851993 IBW851993:IBY851993 ILS851993:ILU851993 IVO851993:IVQ851993 JFK851993:JFM851993 JPG851993:JPI851993 JZC851993:JZE851993 KIY851993:KJA851993 KSU851993:KSW851993 LCQ851993:LCS851993 LMM851993:LMO851993 LWI851993:LWK851993 MGE851993:MGG851993 MQA851993:MQC851993 MZW851993:MZY851993 NJS851993:NJU851993 NTO851993:NTQ851993 ODK851993:ODM851993 ONG851993:ONI851993 OXC851993:OXE851993 PGY851993:PHA851993 PQU851993:PQW851993 QAQ851993:QAS851993 QKM851993:QKO851993 QUI851993:QUK851993 REE851993:REG851993 ROA851993:ROC851993 RXW851993:RXY851993 SHS851993:SHU851993 SRO851993:SRQ851993 TBK851993:TBM851993 TLG851993:TLI851993 TVC851993:TVE851993 UEY851993:UFA851993 UOU851993:UOW851993 UYQ851993:UYS851993 VIM851993:VIO851993 VSI851993:VSK851993 WCE851993:WCG851993 WMA851993:WMC851993 WVW851993:WVY851993 L917529:N917529 JK917529:JM917529 TG917529:TI917529 ADC917529:ADE917529 AMY917529:ANA917529 AWU917529:AWW917529 BGQ917529:BGS917529 BQM917529:BQO917529 CAI917529:CAK917529 CKE917529:CKG917529 CUA917529:CUC917529 DDW917529:DDY917529 DNS917529:DNU917529 DXO917529:DXQ917529 EHK917529:EHM917529 ERG917529:ERI917529 FBC917529:FBE917529 FKY917529:FLA917529 FUU917529:FUW917529 GEQ917529:GES917529 GOM917529:GOO917529 GYI917529:GYK917529 HIE917529:HIG917529 HSA917529:HSC917529 IBW917529:IBY917529 ILS917529:ILU917529 IVO917529:IVQ917529 JFK917529:JFM917529 JPG917529:JPI917529 JZC917529:JZE917529 KIY917529:KJA917529 KSU917529:KSW917529 LCQ917529:LCS917529 LMM917529:LMO917529 LWI917529:LWK917529 MGE917529:MGG917529 MQA917529:MQC917529 MZW917529:MZY917529 NJS917529:NJU917529 NTO917529:NTQ917529 ODK917529:ODM917529 ONG917529:ONI917529 OXC917529:OXE917529 PGY917529:PHA917529 PQU917529:PQW917529 QAQ917529:QAS917529 QKM917529:QKO917529 QUI917529:QUK917529 REE917529:REG917529 ROA917529:ROC917529 RXW917529:RXY917529 SHS917529:SHU917529 SRO917529:SRQ917529 TBK917529:TBM917529 TLG917529:TLI917529 TVC917529:TVE917529 UEY917529:UFA917529 UOU917529:UOW917529 UYQ917529:UYS917529 VIM917529:VIO917529 VSI917529:VSK917529 WCE917529:WCG917529 WMA917529:WMC917529 WVW917529:WVY917529 L983065:N983065 JK983065:JM983065 TG983065:TI983065 ADC983065:ADE983065 AMY983065:ANA983065 AWU983065:AWW983065 BGQ983065:BGS983065 BQM983065:BQO983065 CAI983065:CAK983065 CKE983065:CKG983065 CUA983065:CUC983065 DDW983065:DDY983065 DNS983065:DNU983065 DXO983065:DXQ983065 EHK983065:EHM983065 ERG983065:ERI983065 FBC983065:FBE983065 FKY983065:FLA983065 FUU983065:FUW983065 GEQ983065:GES983065 GOM983065:GOO983065 GYI983065:GYK983065 HIE983065:HIG983065 HSA983065:HSC983065 IBW983065:IBY983065 ILS983065:ILU983065 IVO983065:IVQ983065 JFK983065:JFM983065 JPG983065:JPI983065 JZC983065:JZE983065 KIY983065:KJA983065 KSU983065:KSW983065 LCQ983065:LCS983065 LMM983065:LMO983065 LWI983065:LWK983065 MGE983065:MGG983065 MQA983065:MQC983065 MZW983065:MZY983065 NJS983065:NJU983065 NTO983065:NTQ983065 ODK983065:ODM983065 ONG983065:ONI983065 OXC983065:OXE983065 PGY983065:PHA983065 PQU983065:PQW983065 QAQ983065:QAS983065 QKM983065:QKO983065 QUI983065:QUK983065 REE983065:REG983065 ROA983065:ROC983065 RXW983065:RXY983065 SHS983065:SHU983065 SRO983065:SRQ983065 TBK983065:TBM983065 TLG983065:TLI983065 TVC983065:TVE983065 UEY983065:UFA983065 UOU983065:UOW983065 UYQ983065:UYS983065 VIM983065:VIO983065 VSI983065:VSK983065 WCE983065:WCG983065 WMA983065:WMC983065 WVW983065:WVY983065 VIQ983067:VIS983067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P65561:R65561 JO65561:JQ65561 TK65561:TM65561 ADG65561:ADI65561 ANC65561:ANE65561 AWY65561:AXA65561 BGU65561:BGW65561 BQQ65561:BQS65561 CAM65561:CAO65561 CKI65561:CKK65561 CUE65561:CUG65561 DEA65561:DEC65561 DNW65561:DNY65561 DXS65561:DXU65561 EHO65561:EHQ65561 ERK65561:ERM65561 FBG65561:FBI65561 FLC65561:FLE65561 FUY65561:FVA65561 GEU65561:GEW65561 GOQ65561:GOS65561 GYM65561:GYO65561 HII65561:HIK65561 HSE65561:HSG65561 ICA65561:ICC65561 ILW65561:ILY65561 IVS65561:IVU65561 JFO65561:JFQ65561 JPK65561:JPM65561 JZG65561:JZI65561 KJC65561:KJE65561 KSY65561:KTA65561 LCU65561:LCW65561 LMQ65561:LMS65561 LWM65561:LWO65561 MGI65561:MGK65561 MQE65561:MQG65561 NAA65561:NAC65561 NJW65561:NJY65561 NTS65561:NTU65561 ODO65561:ODQ65561 ONK65561:ONM65561 OXG65561:OXI65561 PHC65561:PHE65561 PQY65561:PRA65561 QAU65561:QAW65561 QKQ65561:QKS65561 QUM65561:QUO65561 REI65561:REK65561 ROE65561:ROG65561 RYA65561:RYC65561 SHW65561:SHY65561 SRS65561:SRU65561 TBO65561:TBQ65561 TLK65561:TLM65561 TVG65561:TVI65561 UFC65561:UFE65561 UOY65561:UPA65561 UYU65561:UYW65561 VIQ65561:VIS65561 VSM65561:VSO65561 WCI65561:WCK65561 WME65561:WMG65561 WWA65561:WWC65561 P131097:R131097 JO131097:JQ131097 TK131097:TM131097 ADG131097:ADI131097 ANC131097:ANE131097 AWY131097:AXA131097 BGU131097:BGW131097 BQQ131097:BQS131097 CAM131097:CAO131097 CKI131097:CKK131097 CUE131097:CUG131097 DEA131097:DEC131097 DNW131097:DNY131097 DXS131097:DXU131097 EHO131097:EHQ131097 ERK131097:ERM131097 FBG131097:FBI131097 FLC131097:FLE131097 FUY131097:FVA131097 GEU131097:GEW131097 GOQ131097:GOS131097 GYM131097:GYO131097 HII131097:HIK131097 HSE131097:HSG131097 ICA131097:ICC131097 ILW131097:ILY131097 IVS131097:IVU131097 JFO131097:JFQ131097 JPK131097:JPM131097 JZG131097:JZI131097 KJC131097:KJE131097 KSY131097:KTA131097 LCU131097:LCW131097 LMQ131097:LMS131097 LWM131097:LWO131097 MGI131097:MGK131097 MQE131097:MQG131097 NAA131097:NAC131097 NJW131097:NJY131097 NTS131097:NTU131097 ODO131097:ODQ131097 ONK131097:ONM131097 OXG131097:OXI131097 PHC131097:PHE131097 PQY131097:PRA131097 QAU131097:QAW131097 QKQ131097:QKS131097 QUM131097:QUO131097 REI131097:REK131097 ROE131097:ROG131097 RYA131097:RYC131097 SHW131097:SHY131097 SRS131097:SRU131097 TBO131097:TBQ131097 TLK131097:TLM131097 TVG131097:TVI131097 UFC131097:UFE131097 UOY131097:UPA131097 UYU131097:UYW131097 VIQ131097:VIS131097 VSM131097:VSO131097 WCI131097:WCK131097 WME131097:WMG131097 WWA131097:WWC131097 P196633:R196633 JO196633:JQ196633 TK196633:TM196633 ADG196633:ADI196633 ANC196633:ANE196633 AWY196633:AXA196633 BGU196633:BGW196633 BQQ196633:BQS196633 CAM196633:CAO196633 CKI196633:CKK196633 CUE196633:CUG196633 DEA196633:DEC196633 DNW196633:DNY196633 DXS196633:DXU196633 EHO196633:EHQ196633 ERK196633:ERM196633 FBG196633:FBI196633 FLC196633:FLE196633 FUY196633:FVA196633 GEU196633:GEW196633 GOQ196633:GOS196633 GYM196633:GYO196633 HII196633:HIK196633 HSE196633:HSG196633 ICA196633:ICC196633 ILW196633:ILY196633 IVS196633:IVU196633 JFO196633:JFQ196633 JPK196633:JPM196633 JZG196633:JZI196633 KJC196633:KJE196633 KSY196633:KTA196633 LCU196633:LCW196633 LMQ196633:LMS196633 LWM196633:LWO196633 MGI196633:MGK196633 MQE196633:MQG196633 NAA196633:NAC196633 NJW196633:NJY196633 NTS196633:NTU196633 ODO196633:ODQ196633 ONK196633:ONM196633 OXG196633:OXI196633 PHC196633:PHE196633 PQY196633:PRA196633 QAU196633:QAW196633 QKQ196633:QKS196633 QUM196633:QUO196633 REI196633:REK196633 ROE196633:ROG196633 RYA196633:RYC196633 SHW196633:SHY196633 SRS196633:SRU196633 TBO196633:TBQ196633 TLK196633:TLM196633 TVG196633:TVI196633 UFC196633:UFE196633 UOY196633:UPA196633 UYU196633:UYW196633 VIQ196633:VIS196633 VSM196633:VSO196633 WCI196633:WCK196633 WME196633:WMG196633 WWA196633:WWC196633 P262169:R262169 JO262169:JQ262169 TK262169:TM262169 ADG262169:ADI262169 ANC262169:ANE262169 AWY262169:AXA262169 BGU262169:BGW262169 BQQ262169:BQS262169 CAM262169:CAO262169 CKI262169:CKK262169 CUE262169:CUG262169 DEA262169:DEC262169 DNW262169:DNY262169 DXS262169:DXU262169 EHO262169:EHQ262169 ERK262169:ERM262169 FBG262169:FBI262169 FLC262169:FLE262169 FUY262169:FVA262169 GEU262169:GEW262169 GOQ262169:GOS262169 GYM262169:GYO262169 HII262169:HIK262169 HSE262169:HSG262169 ICA262169:ICC262169 ILW262169:ILY262169 IVS262169:IVU262169 JFO262169:JFQ262169 JPK262169:JPM262169 JZG262169:JZI262169 KJC262169:KJE262169 KSY262169:KTA262169 LCU262169:LCW262169 LMQ262169:LMS262169 LWM262169:LWO262169 MGI262169:MGK262169 MQE262169:MQG262169 NAA262169:NAC262169 NJW262169:NJY262169 NTS262169:NTU262169 ODO262169:ODQ262169 ONK262169:ONM262169 OXG262169:OXI262169 PHC262169:PHE262169 PQY262169:PRA262169 QAU262169:QAW262169 QKQ262169:QKS262169 QUM262169:QUO262169 REI262169:REK262169 ROE262169:ROG262169 RYA262169:RYC262169 SHW262169:SHY262169 SRS262169:SRU262169 TBO262169:TBQ262169 TLK262169:TLM262169 TVG262169:TVI262169 UFC262169:UFE262169 UOY262169:UPA262169 UYU262169:UYW262169 VIQ262169:VIS262169 VSM262169:VSO262169 WCI262169:WCK262169 WME262169:WMG262169 WWA262169:WWC262169 P327705:R327705 JO327705:JQ327705 TK327705:TM327705 ADG327705:ADI327705 ANC327705:ANE327705 AWY327705:AXA327705 BGU327705:BGW327705 BQQ327705:BQS327705 CAM327705:CAO327705 CKI327705:CKK327705 CUE327705:CUG327705 DEA327705:DEC327705 DNW327705:DNY327705 DXS327705:DXU327705 EHO327705:EHQ327705 ERK327705:ERM327705 FBG327705:FBI327705 FLC327705:FLE327705 FUY327705:FVA327705 GEU327705:GEW327705 GOQ327705:GOS327705 GYM327705:GYO327705 HII327705:HIK327705 HSE327705:HSG327705 ICA327705:ICC327705 ILW327705:ILY327705 IVS327705:IVU327705 JFO327705:JFQ327705 JPK327705:JPM327705 JZG327705:JZI327705 KJC327705:KJE327705 KSY327705:KTA327705 LCU327705:LCW327705 LMQ327705:LMS327705 LWM327705:LWO327705 MGI327705:MGK327705 MQE327705:MQG327705 NAA327705:NAC327705 NJW327705:NJY327705 NTS327705:NTU327705 ODO327705:ODQ327705 ONK327705:ONM327705 OXG327705:OXI327705 PHC327705:PHE327705 PQY327705:PRA327705 QAU327705:QAW327705 QKQ327705:QKS327705 QUM327705:QUO327705 REI327705:REK327705 ROE327705:ROG327705 RYA327705:RYC327705 SHW327705:SHY327705 SRS327705:SRU327705 TBO327705:TBQ327705 TLK327705:TLM327705 TVG327705:TVI327705 UFC327705:UFE327705 UOY327705:UPA327705 UYU327705:UYW327705 VIQ327705:VIS327705 VSM327705:VSO327705 WCI327705:WCK327705 WME327705:WMG327705 WWA327705:WWC327705 P393241:R393241 JO393241:JQ393241 TK393241:TM393241 ADG393241:ADI393241 ANC393241:ANE393241 AWY393241:AXA393241 BGU393241:BGW393241 BQQ393241:BQS393241 CAM393241:CAO393241 CKI393241:CKK393241 CUE393241:CUG393241 DEA393241:DEC393241 DNW393241:DNY393241 DXS393241:DXU393241 EHO393241:EHQ393241 ERK393241:ERM393241 FBG393241:FBI393241 FLC393241:FLE393241 FUY393241:FVA393241 GEU393241:GEW393241 GOQ393241:GOS393241 GYM393241:GYO393241 HII393241:HIK393241 HSE393241:HSG393241 ICA393241:ICC393241 ILW393241:ILY393241 IVS393241:IVU393241 JFO393241:JFQ393241 JPK393241:JPM393241 JZG393241:JZI393241 KJC393241:KJE393241 KSY393241:KTA393241 LCU393241:LCW393241 LMQ393241:LMS393241 LWM393241:LWO393241 MGI393241:MGK393241 MQE393241:MQG393241 NAA393241:NAC393241 NJW393241:NJY393241 NTS393241:NTU393241 ODO393241:ODQ393241 ONK393241:ONM393241 OXG393241:OXI393241 PHC393241:PHE393241 PQY393241:PRA393241 QAU393241:QAW393241 QKQ393241:QKS393241 QUM393241:QUO393241 REI393241:REK393241 ROE393241:ROG393241 RYA393241:RYC393241 SHW393241:SHY393241 SRS393241:SRU393241 TBO393241:TBQ393241 TLK393241:TLM393241 TVG393241:TVI393241 UFC393241:UFE393241 UOY393241:UPA393241 UYU393241:UYW393241 VIQ393241:VIS393241 VSM393241:VSO393241 WCI393241:WCK393241 WME393241:WMG393241 WWA393241:WWC393241 P458777:R458777 JO458777:JQ458777 TK458777:TM458777 ADG458777:ADI458777 ANC458777:ANE458777 AWY458777:AXA458777 BGU458777:BGW458777 BQQ458777:BQS458777 CAM458777:CAO458777 CKI458777:CKK458777 CUE458777:CUG458777 DEA458777:DEC458777 DNW458777:DNY458777 DXS458777:DXU458777 EHO458777:EHQ458777 ERK458777:ERM458777 FBG458777:FBI458777 FLC458777:FLE458777 FUY458777:FVA458777 GEU458777:GEW458777 GOQ458777:GOS458777 GYM458777:GYO458777 HII458777:HIK458777 HSE458777:HSG458777 ICA458777:ICC458777 ILW458777:ILY458777 IVS458777:IVU458777 JFO458777:JFQ458777 JPK458777:JPM458777 JZG458777:JZI458777 KJC458777:KJE458777 KSY458777:KTA458777 LCU458777:LCW458777 LMQ458777:LMS458777 LWM458777:LWO458777 MGI458777:MGK458777 MQE458777:MQG458777 NAA458777:NAC458777 NJW458777:NJY458777 NTS458777:NTU458777 ODO458777:ODQ458777 ONK458777:ONM458777 OXG458777:OXI458777 PHC458777:PHE458777 PQY458777:PRA458777 QAU458777:QAW458777 QKQ458777:QKS458777 QUM458777:QUO458777 REI458777:REK458777 ROE458777:ROG458777 RYA458777:RYC458777 SHW458777:SHY458777 SRS458777:SRU458777 TBO458777:TBQ458777 TLK458777:TLM458777 TVG458777:TVI458777 UFC458777:UFE458777 UOY458777:UPA458777 UYU458777:UYW458777 VIQ458777:VIS458777 VSM458777:VSO458777 WCI458777:WCK458777 WME458777:WMG458777 WWA458777:WWC458777 P524313:R524313 JO524313:JQ524313 TK524313:TM524313 ADG524313:ADI524313 ANC524313:ANE524313 AWY524313:AXA524313 BGU524313:BGW524313 BQQ524313:BQS524313 CAM524313:CAO524313 CKI524313:CKK524313 CUE524313:CUG524313 DEA524313:DEC524313 DNW524313:DNY524313 DXS524313:DXU524313 EHO524313:EHQ524313 ERK524313:ERM524313 FBG524313:FBI524313 FLC524313:FLE524313 FUY524313:FVA524313 GEU524313:GEW524313 GOQ524313:GOS524313 GYM524313:GYO524313 HII524313:HIK524313 HSE524313:HSG524313 ICA524313:ICC524313 ILW524313:ILY524313 IVS524313:IVU524313 JFO524313:JFQ524313 JPK524313:JPM524313 JZG524313:JZI524313 KJC524313:KJE524313 KSY524313:KTA524313 LCU524313:LCW524313 LMQ524313:LMS524313 LWM524313:LWO524313 MGI524313:MGK524313 MQE524313:MQG524313 NAA524313:NAC524313 NJW524313:NJY524313 NTS524313:NTU524313 ODO524313:ODQ524313 ONK524313:ONM524313 OXG524313:OXI524313 PHC524313:PHE524313 PQY524313:PRA524313 QAU524313:QAW524313 QKQ524313:QKS524313 QUM524313:QUO524313 REI524313:REK524313 ROE524313:ROG524313 RYA524313:RYC524313 SHW524313:SHY524313 SRS524313:SRU524313 TBO524313:TBQ524313 TLK524313:TLM524313 TVG524313:TVI524313 UFC524313:UFE524313 UOY524313:UPA524313 UYU524313:UYW524313 VIQ524313:VIS524313 VSM524313:VSO524313 WCI524313:WCK524313 WME524313:WMG524313 WWA524313:WWC524313 P589849:R589849 JO589849:JQ589849 TK589849:TM589849 ADG589849:ADI589849 ANC589849:ANE589849 AWY589849:AXA589849 BGU589849:BGW589849 BQQ589849:BQS589849 CAM589849:CAO589849 CKI589849:CKK589849 CUE589849:CUG589849 DEA589849:DEC589849 DNW589849:DNY589849 DXS589849:DXU589849 EHO589849:EHQ589849 ERK589849:ERM589849 FBG589849:FBI589849 FLC589849:FLE589849 FUY589849:FVA589849 GEU589849:GEW589849 GOQ589849:GOS589849 GYM589849:GYO589849 HII589849:HIK589849 HSE589849:HSG589849 ICA589849:ICC589849 ILW589849:ILY589849 IVS589849:IVU589849 JFO589849:JFQ589849 JPK589849:JPM589849 JZG589849:JZI589849 KJC589849:KJE589849 KSY589849:KTA589849 LCU589849:LCW589849 LMQ589849:LMS589849 LWM589849:LWO589849 MGI589849:MGK589849 MQE589849:MQG589849 NAA589849:NAC589849 NJW589849:NJY589849 NTS589849:NTU589849 ODO589849:ODQ589849 ONK589849:ONM589849 OXG589849:OXI589849 PHC589849:PHE589849 PQY589849:PRA589849 QAU589849:QAW589849 QKQ589849:QKS589849 QUM589849:QUO589849 REI589849:REK589849 ROE589849:ROG589849 RYA589849:RYC589849 SHW589849:SHY589849 SRS589849:SRU589849 TBO589849:TBQ589849 TLK589849:TLM589849 TVG589849:TVI589849 UFC589849:UFE589849 UOY589849:UPA589849 UYU589849:UYW589849 VIQ589849:VIS589849 VSM589849:VSO589849 WCI589849:WCK589849 WME589849:WMG589849 WWA589849:WWC589849 P655385:R655385 JO655385:JQ655385 TK655385:TM655385 ADG655385:ADI655385 ANC655385:ANE655385 AWY655385:AXA655385 BGU655385:BGW655385 BQQ655385:BQS655385 CAM655385:CAO655385 CKI655385:CKK655385 CUE655385:CUG655385 DEA655385:DEC655385 DNW655385:DNY655385 DXS655385:DXU655385 EHO655385:EHQ655385 ERK655385:ERM655385 FBG655385:FBI655385 FLC655385:FLE655385 FUY655385:FVA655385 GEU655385:GEW655385 GOQ655385:GOS655385 GYM655385:GYO655385 HII655385:HIK655385 HSE655385:HSG655385 ICA655385:ICC655385 ILW655385:ILY655385 IVS655385:IVU655385 JFO655385:JFQ655385 JPK655385:JPM655385 JZG655385:JZI655385 KJC655385:KJE655385 KSY655385:KTA655385 LCU655385:LCW655385 LMQ655385:LMS655385 LWM655385:LWO655385 MGI655385:MGK655385 MQE655385:MQG655385 NAA655385:NAC655385 NJW655385:NJY655385 NTS655385:NTU655385 ODO655385:ODQ655385 ONK655385:ONM655385 OXG655385:OXI655385 PHC655385:PHE655385 PQY655385:PRA655385 QAU655385:QAW655385 QKQ655385:QKS655385 QUM655385:QUO655385 REI655385:REK655385 ROE655385:ROG655385 RYA655385:RYC655385 SHW655385:SHY655385 SRS655385:SRU655385 TBO655385:TBQ655385 TLK655385:TLM655385 TVG655385:TVI655385 UFC655385:UFE655385 UOY655385:UPA655385 UYU655385:UYW655385 VIQ655385:VIS655385 VSM655385:VSO655385 WCI655385:WCK655385 WME655385:WMG655385 WWA655385:WWC655385 P720921:R720921 JO720921:JQ720921 TK720921:TM720921 ADG720921:ADI720921 ANC720921:ANE720921 AWY720921:AXA720921 BGU720921:BGW720921 BQQ720921:BQS720921 CAM720921:CAO720921 CKI720921:CKK720921 CUE720921:CUG720921 DEA720921:DEC720921 DNW720921:DNY720921 DXS720921:DXU720921 EHO720921:EHQ720921 ERK720921:ERM720921 FBG720921:FBI720921 FLC720921:FLE720921 FUY720921:FVA720921 GEU720921:GEW720921 GOQ720921:GOS720921 GYM720921:GYO720921 HII720921:HIK720921 HSE720921:HSG720921 ICA720921:ICC720921 ILW720921:ILY720921 IVS720921:IVU720921 JFO720921:JFQ720921 JPK720921:JPM720921 JZG720921:JZI720921 KJC720921:KJE720921 KSY720921:KTA720921 LCU720921:LCW720921 LMQ720921:LMS720921 LWM720921:LWO720921 MGI720921:MGK720921 MQE720921:MQG720921 NAA720921:NAC720921 NJW720921:NJY720921 NTS720921:NTU720921 ODO720921:ODQ720921 ONK720921:ONM720921 OXG720921:OXI720921 PHC720921:PHE720921 PQY720921:PRA720921 QAU720921:QAW720921 QKQ720921:QKS720921 QUM720921:QUO720921 REI720921:REK720921 ROE720921:ROG720921 RYA720921:RYC720921 SHW720921:SHY720921 SRS720921:SRU720921 TBO720921:TBQ720921 TLK720921:TLM720921 TVG720921:TVI720921 UFC720921:UFE720921 UOY720921:UPA720921 UYU720921:UYW720921 VIQ720921:VIS720921 VSM720921:VSO720921 WCI720921:WCK720921 WME720921:WMG720921 WWA720921:WWC720921 P786457:R786457 JO786457:JQ786457 TK786457:TM786457 ADG786457:ADI786457 ANC786457:ANE786457 AWY786457:AXA786457 BGU786457:BGW786457 BQQ786457:BQS786457 CAM786457:CAO786457 CKI786457:CKK786457 CUE786457:CUG786457 DEA786457:DEC786457 DNW786457:DNY786457 DXS786457:DXU786457 EHO786457:EHQ786457 ERK786457:ERM786457 FBG786457:FBI786457 FLC786457:FLE786457 FUY786457:FVA786457 GEU786457:GEW786457 GOQ786457:GOS786457 GYM786457:GYO786457 HII786457:HIK786457 HSE786457:HSG786457 ICA786457:ICC786457 ILW786457:ILY786457 IVS786457:IVU786457 JFO786457:JFQ786457 JPK786457:JPM786457 JZG786457:JZI786457 KJC786457:KJE786457 KSY786457:KTA786457 LCU786457:LCW786457 LMQ786457:LMS786457 LWM786457:LWO786457 MGI786457:MGK786457 MQE786457:MQG786457 NAA786457:NAC786457 NJW786457:NJY786457 NTS786457:NTU786457 ODO786457:ODQ786457 ONK786457:ONM786457 OXG786457:OXI786457 PHC786457:PHE786457 PQY786457:PRA786457 QAU786457:QAW786457 QKQ786457:QKS786457 QUM786457:QUO786457 REI786457:REK786457 ROE786457:ROG786457 RYA786457:RYC786457 SHW786457:SHY786457 SRS786457:SRU786457 TBO786457:TBQ786457 TLK786457:TLM786457 TVG786457:TVI786457 UFC786457:UFE786457 UOY786457:UPA786457 UYU786457:UYW786457 VIQ786457:VIS786457 VSM786457:VSO786457 WCI786457:WCK786457 WME786457:WMG786457 WWA786457:WWC786457 P851993:R851993 JO851993:JQ851993 TK851993:TM851993 ADG851993:ADI851993 ANC851993:ANE851993 AWY851993:AXA851993 BGU851993:BGW851993 BQQ851993:BQS851993 CAM851993:CAO851993 CKI851993:CKK851993 CUE851993:CUG851993 DEA851993:DEC851993 DNW851993:DNY851993 DXS851993:DXU851993 EHO851993:EHQ851993 ERK851993:ERM851993 FBG851993:FBI851993 FLC851993:FLE851993 FUY851993:FVA851993 GEU851993:GEW851993 GOQ851993:GOS851993 GYM851993:GYO851993 HII851993:HIK851993 HSE851993:HSG851993 ICA851993:ICC851993 ILW851993:ILY851993 IVS851993:IVU851993 JFO851993:JFQ851993 JPK851993:JPM851993 JZG851993:JZI851993 KJC851993:KJE851993 KSY851993:KTA851993 LCU851993:LCW851993 LMQ851993:LMS851993 LWM851993:LWO851993 MGI851993:MGK851993 MQE851993:MQG851993 NAA851993:NAC851993 NJW851993:NJY851993 NTS851993:NTU851993 ODO851993:ODQ851993 ONK851993:ONM851993 OXG851993:OXI851993 PHC851993:PHE851993 PQY851993:PRA851993 QAU851993:QAW851993 QKQ851993:QKS851993 QUM851993:QUO851993 REI851993:REK851993 ROE851993:ROG851993 RYA851993:RYC851993 SHW851993:SHY851993 SRS851993:SRU851993 TBO851993:TBQ851993 TLK851993:TLM851993 TVG851993:TVI851993 UFC851993:UFE851993 UOY851993:UPA851993 UYU851993:UYW851993 VIQ851993:VIS851993 VSM851993:VSO851993 WCI851993:WCK851993 WME851993:WMG851993 WWA851993:WWC851993 P917529:R917529 JO917529:JQ917529 TK917529:TM917529 ADG917529:ADI917529 ANC917529:ANE917529 AWY917529:AXA917529 BGU917529:BGW917529 BQQ917529:BQS917529 CAM917529:CAO917529 CKI917529:CKK917529 CUE917529:CUG917529 DEA917529:DEC917529 DNW917529:DNY917529 DXS917529:DXU917529 EHO917529:EHQ917529 ERK917529:ERM917529 FBG917529:FBI917529 FLC917529:FLE917529 FUY917529:FVA917529 GEU917529:GEW917529 GOQ917529:GOS917529 GYM917529:GYO917529 HII917529:HIK917529 HSE917529:HSG917529 ICA917529:ICC917529 ILW917529:ILY917529 IVS917529:IVU917529 JFO917529:JFQ917529 JPK917529:JPM917529 JZG917529:JZI917529 KJC917529:KJE917529 KSY917529:KTA917529 LCU917529:LCW917529 LMQ917529:LMS917529 LWM917529:LWO917529 MGI917529:MGK917529 MQE917529:MQG917529 NAA917529:NAC917529 NJW917529:NJY917529 NTS917529:NTU917529 ODO917529:ODQ917529 ONK917529:ONM917529 OXG917529:OXI917529 PHC917529:PHE917529 PQY917529:PRA917529 QAU917529:QAW917529 QKQ917529:QKS917529 QUM917529:QUO917529 REI917529:REK917529 ROE917529:ROG917529 RYA917529:RYC917529 SHW917529:SHY917529 SRS917529:SRU917529 TBO917529:TBQ917529 TLK917529:TLM917529 TVG917529:TVI917529 UFC917529:UFE917529 UOY917529:UPA917529 UYU917529:UYW917529 VIQ917529:VIS917529 VSM917529:VSO917529 WCI917529:WCK917529 WME917529:WMG917529 WWA917529:WWC917529 P983065:R983065 JO983065:JQ983065 TK983065:TM983065 ADG983065:ADI983065 ANC983065:ANE983065 AWY983065:AXA983065 BGU983065:BGW983065 BQQ983065:BQS983065 CAM983065:CAO983065 CKI983065:CKK983065 CUE983065:CUG983065 DEA983065:DEC983065 DNW983065:DNY983065 DXS983065:DXU983065 EHO983065:EHQ983065 ERK983065:ERM983065 FBG983065:FBI983065 FLC983065:FLE983065 FUY983065:FVA983065 GEU983065:GEW983065 GOQ983065:GOS983065 GYM983065:GYO983065 HII983065:HIK983065 HSE983065:HSG983065 ICA983065:ICC983065 ILW983065:ILY983065 IVS983065:IVU983065 JFO983065:JFQ983065 JPK983065:JPM983065 JZG983065:JZI983065 KJC983065:KJE983065 KSY983065:KTA983065 LCU983065:LCW983065 LMQ983065:LMS983065 LWM983065:LWO983065 MGI983065:MGK983065 MQE983065:MQG983065 NAA983065:NAC983065 NJW983065:NJY983065 NTS983065:NTU983065 ODO983065:ODQ983065 ONK983065:ONM983065 OXG983065:OXI983065 PHC983065:PHE983065 PQY983065:PRA983065 QAU983065:QAW983065 QKQ983065:QKS983065 QUM983065:QUO983065 REI983065:REK983065 ROE983065:ROG983065 RYA983065:RYC983065 SHW983065:SHY983065 SRS983065:SRU983065 TBO983065:TBQ983065 TLK983065:TLM983065 TVG983065:TVI983065 UFC983065:UFE983065 UOY983065:UPA983065 UYU983065:UYW983065 VIQ983065:VIS983065 VSM983065:VSO983065 WCI983065:WCK983065 WME983065:WMG983065 WWA983065:WWC983065 VSM983067:VSO983067 JO28:JQ28 TK28:TM28 ADG28:ADI28 ANC28:ANE28 AWY28:AXA28 BGU28:BGW28 BQQ28:BQS28 CAM28:CAO28 CKI28:CKK28 CUE28:CUG28 DEA28:DEC28 DNW28:DNY28 DXS28:DXU28 EHO28:EHQ28 ERK28:ERM28 FBG28:FBI28 FLC28:FLE28 FUY28:FVA28 GEU28:GEW28 GOQ28:GOS28 GYM28:GYO28 HII28:HIK28 HSE28:HSG28 ICA28:ICC28 ILW28:ILY28 IVS28:IVU28 JFO28:JFQ28 JPK28:JPM28 JZG28:JZI28 KJC28:KJE28 KSY28:KTA28 LCU28:LCW28 LMQ28:LMS28 LWM28:LWO28 MGI28:MGK28 MQE28:MQG28 NAA28:NAC28 NJW28:NJY28 NTS28:NTU28 ODO28:ODQ28 ONK28:ONM28 OXG28:OXI28 PHC28:PHE28 PQY28:PRA28 QAU28:QAW28 QKQ28:QKS28 QUM28:QUO28 REI28:REK28 ROE28:ROG28 RYA28:RYC28 SHW28:SHY28 SRS28:SRU28 TBO28:TBQ28 TLK28:TLM28 TVG28:TVI28 UFC28:UFE28 UOY28:UPA28 UYU28:UYW28 VIQ28:VIS28 VSM28:VSO28 WCI28:WCK28 WME28:WMG28 WWA28:WWC28 P65563:R65563 JO65563:JQ65563 TK65563:TM65563 ADG65563:ADI65563 ANC65563:ANE65563 AWY65563:AXA65563 BGU65563:BGW65563 BQQ65563:BQS65563 CAM65563:CAO65563 CKI65563:CKK65563 CUE65563:CUG65563 DEA65563:DEC65563 DNW65563:DNY65563 DXS65563:DXU65563 EHO65563:EHQ65563 ERK65563:ERM65563 FBG65563:FBI65563 FLC65563:FLE65563 FUY65563:FVA65563 GEU65563:GEW65563 GOQ65563:GOS65563 GYM65563:GYO65563 HII65563:HIK65563 HSE65563:HSG65563 ICA65563:ICC65563 ILW65563:ILY65563 IVS65563:IVU65563 JFO65563:JFQ65563 JPK65563:JPM65563 JZG65563:JZI65563 KJC65563:KJE65563 KSY65563:KTA65563 LCU65563:LCW65563 LMQ65563:LMS65563 LWM65563:LWO65563 MGI65563:MGK65563 MQE65563:MQG65563 NAA65563:NAC65563 NJW65563:NJY65563 NTS65563:NTU65563 ODO65563:ODQ65563 ONK65563:ONM65563 OXG65563:OXI65563 PHC65563:PHE65563 PQY65563:PRA65563 QAU65563:QAW65563 QKQ65563:QKS65563 QUM65563:QUO65563 REI65563:REK65563 ROE65563:ROG65563 RYA65563:RYC65563 SHW65563:SHY65563 SRS65563:SRU65563 TBO65563:TBQ65563 TLK65563:TLM65563 TVG65563:TVI65563 UFC65563:UFE65563 UOY65563:UPA65563 UYU65563:UYW65563 VIQ65563:VIS65563 VSM65563:VSO65563 WCI65563:WCK65563 WME65563:WMG65563 WWA65563:WWC65563 P131099:R131099 JO131099:JQ131099 TK131099:TM131099 ADG131099:ADI131099 ANC131099:ANE131099 AWY131099:AXA131099 BGU131099:BGW131099 BQQ131099:BQS131099 CAM131099:CAO131099 CKI131099:CKK131099 CUE131099:CUG131099 DEA131099:DEC131099 DNW131099:DNY131099 DXS131099:DXU131099 EHO131099:EHQ131099 ERK131099:ERM131099 FBG131099:FBI131099 FLC131099:FLE131099 FUY131099:FVA131099 GEU131099:GEW131099 GOQ131099:GOS131099 GYM131099:GYO131099 HII131099:HIK131099 HSE131099:HSG131099 ICA131099:ICC131099 ILW131099:ILY131099 IVS131099:IVU131099 JFO131099:JFQ131099 JPK131099:JPM131099 JZG131099:JZI131099 KJC131099:KJE131099 KSY131099:KTA131099 LCU131099:LCW131099 LMQ131099:LMS131099 LWM131099:LWO131099 MGI131099:MGK131099 MQE131099:MQG131099 NAA131099:NAC131099 NJW131099:NJY131099 NTS131099:NTU131099 ODO131099:ODQ131099 ONK131099:ONM131099 OXG131099:OXI131099 PHC131099:PHE131099 PQY131099:PRA131099 QAU131099:QAW131099 QKQ131099:QKS131099 QUM131099:QUO131099 REI131099:REK131099 ROE131099:ROG131099 RYA131099:RYC131099 SHW131099:SHY131099 SRS131099:SRU131099 TBO131099:TBQ131099 TLK131099:TLM131099 TVG131099:TVI131099 UFC131099:UFE131099 UOY131099:UPA131099 UYU131099:UYW131099 VIQ131099:VIS131099 VSM131099:VSO131099 WCI131099:WCK131099 WME131099:WMG131099 WWA131099:WWC131099 P196635:R196635 JO196635:JQ196635 TK196635:TM196635 ADG196635:ADI196635 ANC196635:ANE196635 AWY196635:AXA196635 BGU196635:BGW196635 BQQ196635:BQS196635 CAM196635:CAO196635 CKI196635:CKK196635 CUE196635:CUG196635 DEA196635:DEC196635 DNW196635:DNY196635 DXS196635:DXU196635 EHO196635:EHQ196635 ERK196635:ERM196635 FBG196635:FBI196635 FLC196635:FLE196635 FUY196635:FVA196635 GEU196635:GEW196635 GOQ196635:GOS196635 GYM196635:GYO196635 HII196635:HIK196635 HSE196635:HSG196635 ICA196635:ICC196635 ILW196635:ILY196635 IVS196635:IVU196635 JFO196635:JFQ196635 JPK196635:JPM196635 JZG196635:JZI196635 KJC196635:KJE196635 KSY196635:KTA196635 LCU196635:LCW196635 LMQ196635:LMS196635 LWM196635:LWO196635 MGI196635:MGK196635 MQE196635:MQG196635 NAA196635:NAC196635 NJW196635:NJY196635 NTS196635:NTU196635 ODO196635:ODQ196635 ONK196635:ONM196635 OXG196635:OXI196635 PHC196635:PHE196635 PQY196635:PRA196635 QAU196635:QAW196635 QKQ196635:QKS196635 QUM196635:QUO196635 REI196635:REK196635 ROE196635:ROG196635 RYA196635:RYC196635 SHW196635:SHY196635 SRS196635:SRU196635 TBO196635:TBQ196635 TLK196635:TLM196635 TVG196635:TVI196635 UFC196635:UFE196635 UOY196635:UPA196635 UYU196635:UYW196635 VIQ196635:VIS196635 VSM196635:VSO196635 WCI196635:WCK196635 WME196635:WMG196635 WWA196635:WWC196635 P262171:R262171 JO262171:JQ262171 TK262171:TM262171 ADG262171:ADI262171 ANC262171:ANE262171 AWY262171:AXA262171 BGU262171:BGW262171 BQQ262171:BQS262171 CAM262171:CAO262171 CKI262171:CKK262171 CUE262171:CUG262171 DEA262171:DEC262171 DNW262171:DNY262171 DXS262171:DXU262171 EHO262171:EHQ262171 ERK262171:ERM262171 FBG262171:FBI262171 FLC262171:FLE262171 FUY262171:FVA262171 GEU262171:GEW262171 GOQ262171:GOS262171 GYM262171:GYO262171 HII262171:HIK262171 HSE262171:HSG262171 ICA262171:ICC262171 ILW262171:ILY262171 IVS262171:IVU262171 JFO262171:JFQ262171 JPK262171:JPM262171 JZG262171:JZI262171 KJC262171:KJE262171 KSY262171:KTA262171 LCU262171:LCW262171 LMQ262171:LMS262171 LWM262171:LWO262171 MGI262171:MGK262171 MQE262171:MQG262171 NAA262171:NAC262171 NJW262171:NJY262171 NTS262171:NTU262171 ODO262171:ODQ262171 ONK262171:ONM262171 OXG262171:OXI262171 PHC262171:PHE262171 PQY262171:PRA262171 QAU262171:QAW262171 QKQ262171:QKS262171 QUM262171:QUO262171 REI262171:REK262171 ROE262171:ROG262171 RYA262171:RYC262171 SHW262171:SHY262171 SRS262171:SRU262171 TBO262171:TBQ262171 TLK262171:TLM262171 TVG262171:TVI262171 UFC262171:UFE262171 UOY262171:UPA262171 UYU262171:UYW262171 VIQ262171:VIS262171 VSM262171:VSO262171 WCI262171:WCK262171 WME262171:WMG262171 WWA262171:WWC262171 P327707:R327707 JO327707:JQ327707 TK327707:TM327707 ADG327707:ADI327707 ANC327707:ANE327707 AWY327707:AXA327707 BGU327707:BGW327707 BQQ327707:BQS327707 CAM327707:CAO327707 CKI327707:CKK327707 CUE327707:CUG327707 DEA327707:DEC327707 DNW327707:DNY327707 DXS327707:DXU327707 EHO327707:EHQ327707 ERK327707:ERM327707 FBG327707:FBI327707 FLC327707:FLE327707 FUY327707:FVA327707 GEU327707:GEW327707 GOQ327707:GOS327707 GYM327707:GYO327707 HII327707:HIK327707 HSE327707:HSG327707 ICA327707:ICC327707 ILW327707:ILY327707 IVS327707:IVU327707 JFO327707:JFQ327707 JPK327707:JPM327707 JZG327707:JZI327707 KJC327707:KJE327707 KSY327707:KTA327707 LCU327707:LCW327707 LMQ327707:LMS327707 LWM327707:LWO327707 MGI327707:MGK327707 MQE327707:MQG327707 NAA327707:NAC327707 NJW327707:NJY327707 NTS327707:NTU327707 ODO327707:ODQ327707 ONK327707:ONM327707 OXG327707:OXI327707 PHC327707:PHE327707 PQY327707:PRA327707 QAU327707:QAW327707 QKQ327707:QKS327707 QUM327707:QUO327707 REI327707:REK327707 ROE327707:ROG327707 RYA327707:RYC327707 SHW327707:SHY327707 SRS327707:SRU327707 TBO327707:TBQ327707 TLK327707:TLM327707 TVG327707:TVI327707 UFC327707:UFE327707 UOY327707:UPA327707 UYU327707:UYW327707 VIQ327707:VIS327707 VSM327707:VSO327707 WCI327707:WCK327707 WME327707:WMG327707 WWA327707:WWC327707 P393243:R393243 JO393243:JQ393243 TK393243:TM393243 ADG393243:ADI393243 ANC393243:ANE393243 AWY393243:AXA393243 BGU393243:BGW393243 BQQ393243:BQS393243 CAM393243:CAO393243 CKI393243:CKK393243 CUE393243:CUG393243 DEA393243:DEC393243 DNW393243:DNY393243 DXS393243:DXU393243 EHO393243:EHQ393243 ERK393243:ERM393243 FBG393243:FBI393243 FLC393243:FLE393243 FUY393243:FVA393243 GEU393243:GEW393243 GOQ393243:GOS393243 GYM393243:GYO393243 HII393243:HIK393243 HSE393243:HSG393243 ICA393243:ICC393243 ILW393243:ILY393243 IVS393243:IVU393243 JFO393243:JFQ393243 JPK393243:JPM393243 JZG393243:JZI393243 KJC393243:KJE393243 KSY393243:KTA393243 LCU393243:LCW393243 LMQ393243:LMS393243 LWM393243:LWO393243 MGI393243:MGK393243 MQE393243:MQG393243 NAA393243:NAC393243 NJW393243:NJY393243 NTS393243:NTU393243 ODO393243:ODQ393243 ONK393243:ONM393243 OXG393243:OXI393243 PHC393243:PHE393243 PQY393243:PRA393243 QAU393243:QAW393243 QKQ393243:QKS393243 QUM393243:QUO393243 REI393243:REK393243 ROE393243:ROG393243 RYA393243:RYC393243 SHW393243:SHY393243 SRS393243:SRU393243 TBO393243:TBQ393243 TLK393243:TLM393243 TVG393243:TVI393243 UFC393243:UFE393243 UOY393243:UPA393243 UYU393243:UYW393243 VIQ393243:VIS393243 VSM393243:VSO393243 WCI393243:WCK393243 WME393243:WMG393243 WWA393243:WWC393243 P458779:R458779 JO458779:JQ458779 TK458779:TM458779 ADG458779:ADI458779 ANC458779:ANE458779 AWY458779:AXA458779 BGU458779:BGW458779 BQQ458779:BQS458779 CAM458779:CAO458779 CKI458779:CKK458779 CUE458779:CUG458779 DEA458779:DEC458779 DNW458779:DNY458779 DXS458779:DXU458779 EHO458779:EHQ458779 ERK458779:ERM458779 FBG458779:FBI458779 FLC458779:FLE458779 FUY458779:FVA458779 GEU458779:GEW458779 GOQ458779:GOS458779 GYM458779:GYO458779 HII458779:HIK458779 HSE458779:HSG458779 ICA458779:ICC458779 ILW458779:ILY458779 IVS458779:IVU458779 JFO458779:JFQ458779 JPK458779:JPM458779 JZG458779:JZI458779 KJC458779:KJE458779 KSY458779:KTA458779 LCU458779:LCW458779 LMQ458779:LMS458779 LWM458779:LWO458779 MGI458779:MGK458779 MQE458779:MQG458779 NAA458779:NAC458779 NJW458779:NJY458779 NTS458779:NTU458779 ODO458779:ODQ458779 ONK458779:ONM458779 OXG458779:OXI458779 PHC458779:PHE458779 PQY458779:PRA458779 QAU458779:QAW458779 QKQ458779:QKS458779 QUM458779:QUO458779 REI458779:REK458779 ROE458779:ROG458779 RYA458779:RYC458779 SHW458779:SHY458779 SRS458779:SRU458779 TBO458779:TBQ458779 TLK458779:TLM458779 TVG458779:TVI458779 UFC458779:UFE458779 UOY458779:UPA458779 UYU458779:UYW458779 VIQ458779:VIS458779 VSM458779:VSO458779 WCI458779:WCK458779 WME458779:WMG458779 WWA458779:WWC458779 P524315:R524315 JO524315:JQ524315 TK524315:TM524315 ADG524315:ADI524315 ANC524315:ANE524315 AWY524315:AXA524315 BGU524315:BGW524315 BQQ524315:BQS524315 CAM524315:CAO524315 CKI524315:CKK524315 CUE524315:CUG524315 DEA524315:DEC524315 DNW524315:DNY524315 DXS524315:DXU524315 EHO524315:EHQ524315 ERK524315:ERM524315 FBG524315:FBI524315 FLC524315:FLE524315 FUY524315:FVA524315 GEU524315:GEW524315 GOQ524315:GOS524315 GYM524315:GYO524315 HII524315:HIK524315 HSE524315:HSG524315 ICA524315:ICC524315 ILW524315:ILY524315 IVS524315:IVU524315 JFO524315:JFQ524315 JPK524315:JPM524315 JZG524315:JZI524315 KJC524315:KJE524315 KSY524315:KTA524315 LCU524315:LCW524315 LMQ524315:LMS524315 LWM524315:LWO524315 MGI524315:MGK524315 MQE524315:MQG524315 NAA524315:NAC524315 NJW524315:NJY524315 NTS524315:NTU524315 ODO524315:ODQ524315 ONK524315:ONM524315 OXG524315:OXI524315 PHC524315:PHE524315 PQY524315:PRA524315 QAU524315:QAW524315 QKQ524315:QKS524315 QUM524315:QUO524315 REI524315:REK524315 ROE524315:ROG524315 RYA524315:RYC524315 SHW524315:SHY524315 SRS524315:SRU524315 TBO524315:TBQ524315 TLK524315:TLM524315 TVG524315:TVI524315 UFC524315:UFE524315 UOY524315:UPA524315 UYU524315:UYW524315 VIQ524315:VIS524315 VSM524315:VSO524315 WCI524315:WCK524315 WME524315:WMG524315 WWA524315:WWC524315 P589851:R589851 JO589851:JQ589851 TK589851:TM589851 ADG589851:ADI589851 ANC589851:ANE589851 AWY589851:AXA589851 BGU589851:BGW589851 BQQ589851:BQS589851 CAM589851:CAO589851 CKI589851:CKK589851 CUE589851:CUG589851 DEA589851:DEC589851 DNW589851:DNY589851 DXS589851:DXU589851 EHO589851:EHQ589851 ERK589851:ERM589851 FBG589851:FBI589851 FLC589851:FLE589851 FUY589851:FVA589851 GEU589851:GEW589851 GOQ589851:GOS589851 GYM589851:GYO589851 HII589851:HIK589851 HSE589851:HSG589851 ICA589851:ICC589851 ILW589851:ILY589851 IVS589851:IVU589851 JFO589851:JFQ589851 JPK589851:JPM589851 JZG589851:JZI589851 KJC589851:KJE589851 KSY589851:KTA589851 LCU589851:LCW589851 LMQ589851:LMS589851 LWM589851:LWO589851 MGI589851:MGK589851 MQE589851:MQG589851 NAA589851:NAC589851 NJW589851:NJY589851 NTS589851:NTU589851 ODO589851:ODQ589851 ONK589851:ONM589851 OXG589851:OXI589851 PHC589851:PHE589851 PQY589851:PRA589851 QAU589851:QAW589851 QKQ589851:QKS589851 QUM589851:QUO589851 REI589851:REK589851 ROE589851:ROG589851 RYA589851:RYC589851 SHW589851:SHY589851 SRS589851:SRU589851 TBO589851:TBQ589851 TLK589851:TLM589851 TVG589851:TVI589851 UFC589851:UFE589851 UOY589851:UPA589851 UYU589851:UYW589851 VIQ589851:VIS589851 VSM589851:VSO589851 WCI589851:WCK589851 WME589851:WMG589851 WWA589851:WWC589851 P655387:R655387 JO655387:JQ655387 TK655387:TM655387 ADG655387:ADI655387 ANC655387:ANE655387 AWY655387:AXA655387 BGU655387:BGW655387 BQQ655387:BQS655387 CAM655387:CAO655387 CKI655387:CKK655387 CUE655387:CUG655387 DEA655387:DEC655387 DNW655387:DNY655387 DXS655387:DXU655387 EHO655387:EHQ655387 ERK655387:ERM655387 FBG655387:FBI655387 FLC655387:FLE655387 FUY655387:FVA655387 GEU655387:GEW655387 GOQ655387:GOS655387 GYM655387:GYO655387 HII655387:HIK655387 HSE655387:HSG655387 ICA655387:ICC655387 ILW655387:ILY655387 IVS655387:IVU655387 JFO655387:JFQ655387 JPK655387:JPM655387 JZG655387:JZI655387 KJC655387:KJE655387 KSY655387:KTA655387 LCU655387:LCW655387 LMQ655387:LMS655387 LWM655387:LWO655387 MGI655387:MGK655387 MQE655387:MQG655387 NAA655387:NAC655387 NJW655387:NJY655387 NTS655387:NTU655387 ODO655387:ODQ655387 ONK655387:ONM655387 OXG655387:OXI655387 PHC655387:PHE655387 PQY655387:PRA655387 QAU655387:QAW655387 QKQ655387:QKS655387 QUM655387:QUO655387 REI655387:REK655387 ROE655387:ROG655387 RYA655387:RYC655387 SHW655387:SHY655387 SRS655387:SRU655387 TBO655387:TBQ655387 TLK655387:TLM655387 TVG655387:TVI655387 UFC655387:UFE655387 UOY655387:UPA655387 UYU655387:UYW655387 VIQ655387:VIS655387 VSM655387:VSO655387 WCI655387:WCK655387 WME655387:WMG655387 WWA655387:WWC655387 P720923:R720923 JO720923:JQ720923 TK720923:TM720923 ADG720923:ADI720923 ANC720923:ANE720923 AWY720923:AXA720923 BGU720923:BGW720923 BQQ720923:BQS720923 CAM720923:CAO720923 CKI720923:CKK720923 CUE720923:CUG720923 DEA720923:DEC720923 DNW720923:DNY720923 DXS720923:DXU720923 EHO720923:EHQ720923 ERK720923:ERM720923 FBG720923:FBI720923 FLC720923:FLE720923 FUY720923:FVA720923 GEU720923:GEW720923 GOQ720923:GOS720923 GYM720923:GYO720923 HII720923:HIK720923 HSE720923:HSG720923 ICA720923:ICC720923 ILW720923:ILY720923 IVS720923:IVU720923 JFO720923:JFQ720923 JPK720923:JPM720923 JZG720923:JZI720923 KJC720923:KJE720923 KSY720923:KTA720923 LCU720923:LCW720923 LMQ720923:LMS720923 LWM720923:LWO720923 MGI720923:MGK720923 MQE720923:MQG720923 NAA720923:NAC720923 NJW720923:NJY720923 NTS720923:NTU720923 ODO720923:ODQ720923 ONK720923:ONM720923 OXG720923:OXI720923 PHC720923:PHE720923 PQY720923:PRA720923 QAU720923:QAW720923 QKQ720923:QKS720923 QUM720923:QUO720923 REI720923:REK720923 ROE720923:ROG720923 RYA720923:RYC720923 SHW720923:SHY720923 SRS720923:SRU720923 TBO720923:TBQ720923 TLK720923:TLM720923 TVG720923:TVI720923 UFC720923:UFE720923 UOY720923:UPA720923 UYU720923:UYW720923 VIQ720923:VIS720923 VSM720923:VSO720923 WCI720923:WCK720923 WME720923:WMG720923 WWA720923:WWC720923 P786459:R786459 JO786459:JQ786459 TK786459:TM786459 ADG786459:ADI786459 ANC786459:ANE786459 AWY786459:AXA786459 BGU786459:BGW786459 BQQ786459:BQS786459 CAM786459:CAO786459 CKI786459:CKK786459 CUE786459:CUG786459 DEA786459:DEC786459 DNW786459:DNY786459 DXS786459:DXU786459 EHO786459:EHQ786459 ERK786459:ERM786459 FBG786459:FBI786459 FLC786459:FLE786459 FUY786459:FVA786459 GEU786459:GEW786459 GOQ786459:GOS786459 GYM786459:GYO786459 HII786459:HIK786459 HSE786459:HSG786459 ICA786459:ICC786459 ILW786459:ILY786459 IVS786459:IVU786459 JFO786459:JFQ786459 JPK786459:JPM786459 JZG786459:JZI786459 KJC786459:KJE786459 KSY786459:KTA786459 LCU786459:LCW786459 LMQ786459:LMS786459 LWM786459:LWO786459 MGI786459:MGK786459 MQE786459:MQG786459 NAA786459:NAC786459 NJW786459:NJY786459 NTS786459:NTU786459 ODO786459:ODQ786459 ONK786459:ONM786459 OXG786459:OXI786459 PHC786459:PHE786459 PQY786459:PRA786459 QAU786459:QAW786459 QKQ786459:QKS786459 QUM786459:QUO786459 REI786459:REK786459 ROE786459:ROG786459 RYA786459:RYC786459 SHW786459:SHY786459 SRS786459:SRU786459 TBO786459:TBQ786459 TLK786459:TLM786459 TVG786459:TVI786459 UFC786459:UFE786459 UOY786459:UPA786459 UYU786459:UYW786459 VIQ786459:VIS786459 VSM786459:VSO786459 WCI786459:WCK786459 WME786459:WMG786459 WWA786459:WWC786459 P851995:R851995 JO851995:JQ851995 TK851995:TM851995 ADG851995:ADI851995 ANC851995:ANE851995 AWY851995:AXA851995 BGU851995:BGW851995 BQQ851995:BQS851995 CAM851995:CAO851995 CKI851995:CKK851995 CUE851995:CUG851995 DEA851995:DEC851995 DNW851995:DNY851995 DXS851995:DXU851995 EHO851995:EHQ851995 ERK851995:ERM851995 FBG851995:FBI851995 FLC851995:FLE851995 FUY851995:FVA851995 GEU851995:GEW851995 GOQ851995:GOS851995 GYM851995:GYO851995 HII851995:HIK851995 HSE851995:HSG851995 ICA851995:ICC851995 ILW851995:ILY851995 IVS851995:IVU851995 JFO851995:JFQ851995 JPK851995:JPM851995 JZG851995:JZI851995 KJC851995:KJE851995 KSY851995:KTA851995 LCU851995:LCW851995 LMQ851995:LMS851995 LWM851995:LWO851995 MGI851995:MGK851995 MQE851995:MQG851995 NAA851995:NAC851995 NJW851995:NJY851995 NTS851995:NTU851995 ODO851995:ODQ851995 ONK851995:ONM851995 OXG851995:OXI851995 PHC851995:PHE851995 PQY851995:PRA851995 QAU851995:QAW851995 QKQ851995:QKS851995 QUM851995:QUO851995 REI851995:REK851995 ROE851995:ROG851995 RYA851995:RYC851995 SHW851995:SHY851995 SRS851995:SRU851995 TBO851995:TBQ851995 TLK851995:TLM851995 TVG851995:TVI851995 UFC851995:UFE851995 UOY851995:UPA851995 UYU851995:UYW851995 VIQ851995:VIS851995 VSM851995:VSO851995 WCI851995:WCK851995 WME851995:WMG851995 WWA851995:WWC851995 P917531:R917531 JO917531:JQ917531 TK917531:TM917531 ADG917531:ADI917531 ANC917531:ANE917531 AWY917531:AXA917531 BGU917531:BGW917531 BQQ917531:BQS917531 CAM917531:CAO917531 CKI917531:CKK917531 CUE917531:CUG917531 DEA917531:DEC917531 DNW917531:DNY917531 DXS917531:DXU917531 EHO917531:EHQ917531 ERK917531:ERM917531 FBG917531:FBI917531 FLC917531:FLE917531 FUY917531:FVA917531 GEU917531:GEW917531 GOQ917531:GOS917531 GYM917531:GYO917531 HII917531:HIK917531 HSE917531:HSG917531 ICA917531:ICC917531 ILW917531:ILY917531 IVS917531:IVU917531 JFO917531:JFQ917531 JPK917531:JPM917531 JZG917531:JZI917531 KJC917531:KJE917531 KSY917531:KTA917531 LCU917531:LCW917531 LMQ917531:LMS917531 LWM917531:LWO917531 MGI917531:MGK917531 MQE917531:MQG917531 NAA917531:NAC917531 NJW917531:NJY917531 NTS917531:NTU917531 ODO917531:ODQ917531 ONK917531:ONM917531 OXG917531:OXI917531 PHC917531:PHE917531 PQY917531:PRA917531 QAU917531:QAW917531 QKQ917531:QKS917531 QUM917531:QUO917531 REI917531:REK917531 ROE917531:ROG917531 RYA917531:RYC917531 SHW917531:SHY917531 SRS917531:SRU917531 TBO917531:TBQ917531 TLK917531:TLM917531 TVG917531:TVI917531 UFC917531:UFE917531 UOY917531:UPA917531 UYU917531:UYW917531 VIQ917531:VIS917531 VSM917531:VSO917531 WCI917531:WCK917531 WME917531:WMG917531 WWA917531:WWC917531 P983067:R983067 JO983067:JQ983067 TK983067:TM983067 ADG983067:ADI983067 ANC983067:ANE983067 AWY983067:AXA983067 BGU983067:BGW983067 BQQ983067:BQS983067 CAM983067:CAO983067 CKI983067:CKK983067 CUE983067:CUG983067 DEA983067:DEC983067 DNW983067:DNY983067 DXS983067:DXU983067 EHO983067:EHQ983067 ERK983067:ERM983067 FBG983067:FBI983067 FLC983067:FLE983067 FUY983067:FVA983067 GEU983067:GEW983067 GOQ983067:GOS983067 GYM983067:GYO983067 HII983067:HIK983067 HSE983067:HSG983067 ICA983067:ICC983067 ILW983067:ILY983067 IVS983067:IVU983067 JFO983067:JFQ983067 JPK983067:JPM983067 JZG983067:JZI983067 KJC983067:KJE983067 KSY983067:KTA983067 LCU983067:LCW983067 LMQ983067:LMS983067 LWM983067:LWO983067 MGI983067:MGK983067 MQE983067:MQG983067 NAA983067:NAC983067 NJW983067:NJY983067 NTS983067:NTU983067 ODO983067:ODQ983067 ONK983067:ONM983067 OXG983067:OXI983067 PHC983067:PHE983067 PQY983067:PRA983067 QAU983067:QAW983067 QKQ983067:QKS983067 QUM983067:QUO983067 REI983067:REK983067 ROE983067:ROG983067 RYA983067:RYC983067 SHW983067:SHY983067 SRS983067:SRU983067 TBO983067:TBQ983067 TLK983067:TLM983067 TVG983067:TVI983067 UFC983067:UFE983067" xr:uid="{00000000-0002-0000-0000-000008000000}">
      <formula1>"5,6,7,8,9,10,11,12,1"</formula1>
    </dataValidation>
    <dataValidation type="list" allowBlank="1" showInputMessage="1" showErrorMessage="1" sqref="WVR983074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G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G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G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G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G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G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G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G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G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G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G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G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G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G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G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xr:uid="{00000000-0002-0000-0000-000009000000}">
      <formula1>"生活援助従事者研修,介護職員初任者研修,実務者研修"</formula1>
    </dataValidation>
    <dataValidation type="list" allowBlank="1" showInputMessage="1" showErrorMessage="1" sqref="WVS983057:WVV983057 JG15:JJ15 TC15:TF15 ACY15:ADB15 AMU15:AMX15 AWQ15:AWT15 BGM15:BGP15 BQI15:BQL15 CAE15:CAH15 CKA15:CKD15 CTW15:CTZ15 DDS15:DDV15 DNO15:DNR15 DXK15:DXN15 EHG15:EHJ15 ERC15:ERF15 FAY15:FBB15 FKU15:FKX15 FUQ15:FUT15 GEM15:GEP15 GOI15:GOL15 GYE15:GYH15 HIA15:HID15 HRW15:HRZ15 IBS15:IBV15 ILO15:ILR15 IVK15:IVN15 JFG15:JFJ15 JPC15:JPF15 JYY15:JZB15 KIU15:KIX15 KSQ15:KST15 LCM15:LCP15 LMI15:LML15 LWE15:LWH15 MGA15:MGD15 MPW15:MPZ15 MZS15:MZV15 NJO15:NJR15 NTK15:NTN15 ODG15:ODJ15 ONC15:ONF15 OWY15:OXB15 PGU15:PGX15 PQQ15:PQT15 QAM15:QAP15 QKI15:QKL15 QUE15:QUH15 REA15:RED15 RNW15:RNZ15 RXS15:RXV15 SHO15:SHR15 SRK15:SRN15 TBG15:TBJ15 TLC15:TLF15 TUY15:TVB15 UEU15:UEX15 UOQ15:UOT15 UYM15:UYP15 VII15:VIL15 VSE15:VSH15 WCA15:WCD15 WLW15:WLZ15 WVS15:WVV15 H65553:K65553 JG65553:JJ65553 TC65553:TF65553 ACY65553:ADB65553 AMU65553:AMX65553 AWQ65553:AWT65553 BGM65553:BGP65553 BQI65553:BQL65553 CAE65553:CAH65553 CKA65553:CKD65553 CTW65553:CTZ65553 DDS65553:DDV65553 DNO65553:DNR65553 DXK65553:DXN65553 EHG65553:EHJ65553 ERC65553:ERF65553 FAY65553:FBB65553 FKU65553:FKX65553 FUQ65553:FUT65553 GEM65553:GEP65553 GOI65553:GOL65553 GYE65553:GYH65553 HIA65553:HID65553 HRW65553:HRZ65553 IBS65553:IBV65553 ILO65553:ILR65553 IVK65553:IVN65553 JFG65553:JFJ65553 JPC65553:JPF65553 JYY65553:JZB65553 KIU65553:KIX65553 KSQ65553:KST65553 LCM65553:LCP65553 LMI65553:LML65553 LWE65553:LWH65553 MGA65553:MGD65553 MPW65553:MPZ65553 MZS65553:MZV65553 NJO65553:NJR65553 NTK65553:NTN65553 ODG65553:ODJ65553 ONC65553:ONF65553 OWY65553:OXB65553 PGU65553:PGX65553 PQQ65553:PQT65553 QAM65553:QAP65553 QKI65553:QKL65553 QUE65553:QUH65553 REA65553:RED65553 RNW65553:RNZ65553 RXS65553:RXV65553 SHO65553:SHR65553 SRK65553:SRN65553 TBG65553:TBJ65553 TLC65553:TLF65553 TUY65553:TVB65553 UEU65553:UEX65553 UOQ65553:UOT65553 UYM65553:UYP65553 VII65553:VIL65553 VSE65553:VSH65553 WCA65553:WCD65553 WLW65553:WLZ65553 WVS65553:WVV65553 H131089:K131089 JG131089:JJ131089 TC131089:TF131089 ACY131089:ADB131089 AMU131089:AMX131089 AWQ131089:AWT131089 BGM131089:BGP131089 BQI131089:BQL131089 CAE131089:CAH131089 CKA131089:CKD131089 CTW131089:CTZ131089 DDS131089:DDV131089 DNO131089:DNR131089 DXK131089:DXN131089 EHG131089:EHJ131089 ERC131089:ERF131089 FAY131089:FBB131089 FKU131089:FKX131089 FUQ131089:FUT131089 GEM131089:GEP131089 GOI131089:GOL131089 GYE131089:GYH131089 HIA131089:HID131089 HRW131089:HRZ131089 IBS131089:IBV131089 ILO131089:ILR131089 IVK131089:IVN131089 JFG131089:JFJ131089 JPC131089:JPF131089 JYY131089:JZB131089 KIU131089:KIX131089 KSQ131089:KST131089 LCM131089:LCP131089 LMI131089:LML131089 LWE131089:LWH131089 MGA131089:MGD131089 MPW131089:MPZ131089 MZS131089:MZV131089 NJO131089:NJR131089 NTK131089:NTN131089 ODG131089:ODJ131089 ONC131089:ONF131089 OWY131089:OXB131089 PGU131089:PGX131089 PQQ131089:PQT131089 QAM131089:QAP131089 QKI131089:QKL131089 QUE131089:QUH131089 REA131089:RED131089 RNW131089:RNZ131089 RXS131089:RXV131089 SHO131089:SHR131089 SRK131089:SRN131089 TBG131089:TBJ131089 TLC131089:TLF131089 TUY131089:TVB131089 UEU131089:UEX131089 UOQ131089:UOT131089 UYM131089:UYP131089 VII131089:VIL131089 VSE131089:VSH131089 WCA131089:WCD131089 WLW131089:WLZ131089 WVS131089:WVV131089 H196625:K196625 JG196625:JJ196625 TC196625:TF196625 ACY196625:ADB196625 AMU196625:AMX196625 AWQ196625:AWT196625 BGM196625:BGP196625 BQI196625:BQL196625 CAE196625:CAH196625 CKA196625:CKD196625 CTW196625:CTZ196625 DDS196625:DDV196625 DNO196625:DNR196625 DXK196625:DXN196625 EHG196625:EHJ196625 ERC196625:ERF196625 FAY196625:FBB196625 FKU196625:FKX196625 FUQ196625:FUT196625 GEM196625:GEP196625 GOI196625:GOL196625 GYE196625:GYH196625 HIA196625:HID196625 HRW196625:HRZ196625 IBS196625:IBV196625 ILO196625:ILR196625 IVK196625:IVN196625 JFG196625:JFJ196625 JPC196625:JPF196625 JYY196625:JZB196625 KIU196625:KIX196625 KSQ196625:KST196625 LCM196625:LCP196625 LMI196625:LML196625 LWE196625:LWH196625 MGA196625:MGD196625 MPW196625:MPZ196625 MZS196625:MZV196625 NJO196625:NJR196625 NTK196625:NTN196625 ODG196625:ODJ196625 ONC196625:ONF196625 OWY196625:OXB196625 PGU196625:PGX196625 PQQ196625:PQT196625 QAM196625:QAP196625 QKI196625:QKL196625 QUE196625:QUH196625 REA196625:RED196625 RNW196625:RNZ196625 RXS196625:RXV196625 SHO196625:SHR196625 SRK196625:SRN196625 TBG196625:TBJ196625 TLC196625:TLF196625 TUY196625:TVB196625 UEU196625:UEX196625 UOQ196625:UOT196625 UYM196625:UYP196625 VII196625:VIL196625 VSE196625:VSH196625 WCA196625:WCD196625 WLW196625:WLZ196625 WVS196625:WVV196625 H262161:K262161 JG262161:JJ262161 TC262161:TF262161 ACY262161:ADB262161 AMU262161:AMX262161 AWQ262161:AWT262161 BGM262161:BGP262161 BQI262161:BQL262161 CAE262161:CAH262161 CKA262161:CKD262161 CTW262161:CTZ262161 DDS262161:DDV262161 DNO262161:DNR262161 DXK262161:DXN262161 EHG262161:EHJ262161 ERC262161:ERF262161 FAY262161:FBB262161 FKU262161:FKX262161 FUQ262161:FUT262161 GEM262161:GEP262161 GOI262161:GOL262161 GYE262161:GYH262161 HIA262161:HID262161 HRW262161:HRZ262161 IBS262161:IBV262161 ILO262161:ILR262161 IVK262161:IVN262161 JFG262161:JFJ262161 JPC262161:JPF262161 JYY262161:JZB262161 KIU262161:KIX262161 KSQ262161:KST262161 LCM262161:LCP262161 LMI262161:LML262161 LWE262161:LWH262161 MGA262161:MGD262161 MPW262161:MPZ262161 MZS262161:MZV262161 NJO262161:NJR262161 NTK262161:NTN262161 ODG262161:ODJ262161 ONC262161:ONF262161 OWY262161:OXB262161 PGU262161:PGX262161 PQQ262161:PQT262161 QAM262161:QAP262161 QKI262161:QKL262161 QUE262161:QUH262161 REA262161:RED262161 RNW262161:RNZ262161 RXS262161:RXV262161 SHO262161:SHR262161 SRK262161:SRN262161 TBG262161:TBJ262161 TLC262161:TLF262161 TUY262161:TVB262161 UEU262161:UEX262161 UOQ262161:UOT262161 UYM262161:UYP262161 VII262161:VIL262161 VSE262161:VSH262161 WCA262161:WCD262161 WLW262161:WLZ262161 WVS262161:WVV262161 H327697:K327697 JG327697:JJ327697 TC327697:TF327697 ACY327697:ADB327697 AMU327697:AMX327697 AWQ327697:AWT327697 BGM327697:BGP327697 BQI327697:BQL327697 CAE327697:CAH327697 CKA327697:CKD327697 CTW327697:CTZ327697 DDS327697:DDV327697 DNO327697:DNR327697 DXK327697:DXN327697 EHG327697:EHJ327697 ERC327697:ERF327697 FAY327697:FBB327697 FKU327697:FKX327697 FUQ327697:FUT327697 GEM327697:GEP327697 GOI327697:GOL327697 GYE327697:GYH327697 HIA327697:HID327697 HRW327697:HRZ327697 IBS327697:IBV327697 ILO327697:ILR327697 IVK327697:IVN327697 JFG327697:JFJ327697 JPC327697:JPF327697 JYY327697:JZB327697 KIU327697:KIX327697 KSQ327697:KST327697 LCM327697:LCP327697 LMI327697:LML327697 LWE327697:LWH327697 MGA327697:MGD327697 MPW327697:MPZ327697 MZS327697:MZV327697 NJO327697:NJR327697 NTK327697:NTN327697 ODG327697:ODJ327697 ONC327697:ONF327697 OWY327697:OXB327697 PGU327697:PGX327697 PQQ327697:PQT327697 QAM327697:QAP327697 QKI327697:QKL327697 QUE327697:QUH327697 REA327697:RED327697 RNW327697:RNZ327697 RXS327697:RXV327697 SHO327697:SHR327697 SRK327697:SRN327697 TBG327697:TBJ327697 TLC327697:TLF327697 TUY327697:TVB327697 UEU327697:UEX327697 UOQ327697:UOT327697 UYM327697:UYP327697 VII327697:VIL327697 VSE327697:VSH327697 WCA327697:WCD327697 WLW327697:WLZ327697 WVS327697:WVV327697 H393233:K393233 JG393233:JJ393233 TC393233:TF393233 ACY393233:ADB393233 AMU393233:AMX393233 AWQ393233:AWT393233 BGM393233:BGP393233 BQI393233:BQL393233 CAE393233:CAH393233 CKA393233:CKD393233 CTW393233:CTZ393233 DDS393233:DDV393233 DNO393233:DNR393233 DXK393233:DXN393233 EHG393233:EHJ393233 ERC393233:ERF393233 FAY393233:FBB393233 FKU393233:FKX393233 FUQ393233:FUT393233 GEM393233:GEP393233 GOI393233:GOL393233 GYE393233:GYH393233 HIA393233:HID393233 HRW393233:HRZ393233 IBS393233:IBV393233 ILO393233:ILR393233 IVK393233:IVN393233 JFG393233:JFJ393233 JPC393233:JPF393233 JYY393233:JZB393233 KIU393233:KIX393233 KSQ393233:KST393233 LCM393233:LCP393233 LMI393233:LML393233 LWE393233:LWH393233 MGA393233:MGD393233 MPW393233:MPZ393233 MZS393233:MZV393233 NJO393233:NJR393233 NTK393233:NTN393233 ODG393233:ODJ393233 ONC393233:ONF393233 OWY393233:OXB393233 PGU393233:PGX393233 PQQ393233:PQT393233 QAM393233:QAP393233 QKI393233:QKL393233 QUE393233:QUH393233 REA393233:RED393233 RNW393233:RNZ393233 RXS393233:RXV393233 SHO393233:SHR393233 SRK393233:SRN393233 TBG393233:TBJ393233 TLC393233:TLF393233 TUY393233:TVB393233 UEU393233:UEX393233 UOQ393233:UOT393233 UYM393233:UYP393233 VII393233:VIL393233 VSE393233:VSH393233 WCA393233:WCD393233 WLW393233:WLZ393233 WVS393233:WVV393233 H458769:K458769 JG458769:JJ458769 TC458769:TF458769 ACY458769:ADB458769 AMU458769:AMX458769 AWQ458769:AWT458769 BGM458769:BGP458769 BQI458769:BQL458769 CAE458769:CAH458769 CKA458769:CKD458769 CTW458769:CTZ458769 DDS458769:DDV458769 DNO458769:DNR458769 DXK458769:DXN458769 EHG458769:EHJ458769 ERC458769:ERF458769 FAY458769:FBB458769 FKU458769:FKX458769 FUQ458769:FUT458769 GEM458769:GEP458769 GOI458769:GOL458769 GYE458769:GYH458769 HIA458769:HID458769 HRW458769:HRZ458769 IBS458769:IBV458769 ILO458769:ILR458769 IVK458769:IVN458769 JFG458769:JFJ458769 JPC458769:JPF458769 JYY458769:JZB458769 KIU458769:KIX458769 KSQ458769:KST458769 LCM458769:LCP458769 LMI458769:LML458769 LWE458769:LWH458769 MGA458769:MGD458769 MPW458769:MPZ458769 MZS458769:MZV458769 NJO458769:NJR458769 NTK458769:NTN458769 ODG458769:ODJ458769 ONC458769:ONF458769 OWY458769:OXB458769 PGU458769:PGX458769 PQQ458769:PQT458769 QAM458769:QAP458769 QKI458769:QKL458769 QUE458769:QUH458769 REA458769:RED458769 RNW458769:RNZ458769 RXS458769:RXV458769 SHO458769:SHR458769 SRK458769:SRN458769 TBG458769:TBJ458769 TLC458769:TLF458769 TUY458769:TVB458769 UEU458769:UEX458769 UOQ458769:UOT458769 UYM458769:UYP458769 VII458769:VIL458769 VSE458769:VSH458769 WCA458769:WCD458769 WLW458769:WLZ458769 WVS458769:WVV458769 H524305:K524305 JG524305:JJ524305 TC524305:TF524305 ACY524305:ADB524305 AMU524305:AMX524305 AWQ524305:AWT524305 BGM524305:BGP524305 BQI524305:BQL524305 CAE524305:CAH524305 CKA524305:CKD524305 CTW524305:CTZ524305 DDS524305:DDV524305 DNO524305:DNR524305 DXK524305:DXN524305 EHG524305:EHJ524305 ERC524305:ERF524305 FAY524305:FBB524305 FKU524305:FKX524305 FUQ524305:FUT524305 GEM524305:GEP524305 GOI524305:GOL524305 GYE524305:GYH524305 HIA524305:HID524305 HRW524305:HRZ524305 IBS524305:IBV524305 ILO524305:ILR524305 IVK524305:IVN524305 JFG524305:JFJ524305 JPC524305:JPF524305 JYY524305:JZB524305 KIU524305:KIX524305 KSQ524305:KST524305 LCM524305:LCP524305 LMI524305:LML524305 LWE524305:LWH524305 MGA524305:MGD524305 MPW524305:MPZ524305 MZS524305:MZV524305 NJO524305:NJR524305 NTK524305:NTN524305 ODG524305:ODJ524305 ONC524305:ONF524305 OWY524305:OXB524305 PGU524305:PGX524305 PQQ524305:PQT524305 QAM524305:QAP524305 QKI524305:QKL524305 QUE524305:QUH524305 REA524305:RED524305 RNW524305:RNZ524305 RXS524305:RXV524305 SHO524305:SHR524305 SRK524305:SRN524305 TBG524305:TBJ524305 TLC524305:TLF524305 TUY524305:TVB524305 UEU524305:UEX524305 UOQ524305:UOT524305 UYM524305:UYP524305 VII524305:VIL524305 VSE524305:VSH524305 WCA524305:WCD524305 WLW524305:WLZ524305 WVS524305:WVV524305 H589841:K589841 JG589841:JJ589841 TC589841:TF589841 ACY589841:ADB589841 AMU589841:AMX589841 AWQ589841:AWT589841 BGM589841:BGP589841 BQI589841:BQL589841 CAE589841:CAH589841 CKA589841:CKD589841 CTW589841:CTZ589841 DDS589841:DDV589841 DNO589841:DNR589841 DXK589841:DXN589841 EHG589841:EHJ589841 ERC589841:ERF589841 FAY589841:FBB589841 FKU589841:FKX589841 FUQ589841:FUT589841 GEM589841:GEP589841 GOI589841:GOL589841 GYE589841:GYH589841 HIA589841:HID589841 HRW589841:HRZ589841 IBS589841:IBV589841 ILO589841:ILR589841 IVK589841:IVN589841 JFG589841:JFJ589841 JPC589841:JPF589841 JYY589841:JZB589841 KIU589841:KIX589841 KSQ589841:KST589841 LCM589841:LCP589841 LMI589841:LML589841 LWE589841:LWH589841 MGA589841:MGD589841 MPW589841:MPZ589841 MZS589841:MZV589841 NJO589841:NJR589841 NTK589841:NTN589841 ODG589841:ODJ589841 ONC589841:ONF589841 OWY589841:OXB589841 PGU589841:PGX589841 PQQ589841:PQT589841 QAM589841:QAP589841 QKI589841:QKL589841 QUE589841:QUH589841 REA589841:RED589841 RNW589841:RNZ589841 RXS589841:RXV589841 SHO589841:SHR589841 SRK589841:SRN589841 TBG589841:TBJ589841 TLC589841:TLF589841 TUY589841:TVB589841 UEU589841:UEX589841 UOQ589841:UOT589841 UYM589841:UYP589841 VII589841:VIL589841 VSE589841:VSH589841 WCA589841:WCD589841 WLW589841:WLZ589841 WVS589841:WVV589841 H655377:K655377 JG655377:JJ655377 TC655377:TF655377 ACY655377:ADB655377 AMU655377:AMX655377 AWQ655377:AWT655377 BGM655377:BGP655377 BQI655377:BQL655377 CAE655377:CAH655377 CKA655377:CKD655377 CTW655377:CTZ655377 DDS655377:DDV655377 DNO655377:DNR655377 DXK655377:DXN655377 EHG655377:EHJ655377 ERC655377:ERF655377 FAY655377:FBB655377 FKU655377:FKX655377 FUQ655377:FUT655377 GEM655377:GEP655377 GOI655377:GOL655377 GYE655377:GYH655377 HIA655377:HID655377 HRW655377:HRZ655377 IBS655377:IBV655377 ILO655377:ILR655377 IVK655377:IVN655377 JFG655377:JFJ655377 JPC655377:JPF655377 JYY655377:JZB655377 KIU655377:KIX655377 KSQ655377:KST655377 LCM655377:LCP655377 LMI655377:LML655377 LWE655377:LWH655377 MGA655377:MGD655377 MPW655377:MPZ655377 MZS655377:MZV655377 NJO655377:NJR655377 NTK655377:NTN655377 ODG655377:ODJ655377 ONC655377:ONF655377 OWY655377:OXB655377 PGU655377:PGX655377 PQQ655377:PQT655377 QAM655377:QAP655377 QKI655377:QKL655377 QUE655377:QUH655377 REA655377:RED655377 RNW655377:RNZ655377 RXS655377:RXV655377 SHO655377:SHR655377 SRK655377:SRN655377 TBG655377:TBJ655377 TLC655377:TLF655377 TUY655377:TVB655377 UEU655377:UEX655377 UOQ655377:UOT655377 UYM655377:UYP655377 VII655377:VIL655377 VSE655377:VSH655377 WCA655377:WCD655377 WLW655377:WLZ655377 WVS655377:WVV655377 H720913:K720913 JG720913:JJ720913 TC720913:TF720913 ACY720913:ADB720913 AMU720913:AMX720913 AWQ720913:AWT720913 BGM720913:BGP720913 BQI720913:BQL720913 CAE720913:CAH720913 CKA720913:CKD720913 CTW720913:CTZ720913 DDS720913:DDV720913 DNO720913:DNR720913 DXK720913:DXN720913 EHG720913:EHJ720913 ERC720913:ERF720913 FAY720913:FBB720913 FKU720913:FKX720913 FUQ720913:FUT720913 GEM720913:GEP720913 GOI720913:GOL720913 GYE720913:GYH720913 HIA720913:HID720913 HRW720913:HRZ720913 IBS720913:IBV720913 ILO720913:ILR720913 IVK720913:IVN720913 JFG720913:JFJ720913 JPC720913:JPF720913 JYY720913:JZB720913 KIU720913:KIX720913 KSQ720913:KST720913 LCM720913:LCP720913 LMI720913:LML720913 LWE720913:LWH720913 MGA720913:MGD720913 MPW720913:MPZ720913 MZS720913:MZV720913 NJO720913:NJR720913 NTK720913:NTN720913 ODG720913:ODJ720913 ONC720913:ONF720913 OWY720913:OXB720913 PGU720913:PGX720913 PQQ720913:PQT720913 QAM720913:QAP720913 QKI720913:QKL720913 QUE720913:QUH720913 REA720913:RED720913 RNW720913:RNZ720913 RXS720913:RXV720913 SHO720913:SHR720913 SRK720913:SRN720913 TBG720913:TBJ720913 TLC720913:TLF720913 TUY720913:TVB720913 UEU720913:UEX720913 UOQ720913:UOT720913 UYM720913:UYP720913 VII720913:VIL720913 VSE720913:VSH720913 WCA720913:WCD720913 WLW720913:WLZ720913 WVS720913:WVV720913 H786449:K786449 JG786449:JJ786449 TC786449:TF786449 ACY786449:ADB786449 AMU786449:AMX786449 AWQ786449:AWT786449 BGM786449:BGP786449 BQI786449:BQL786449 CAE786449:CAH786449 CKA786449:CKD786449 CTW786449:CTZ786449 DDS786449:DDV786449 DNO786449:DNR786449 DXK786449:DXN786449 EHG786449:EHJ786449 ERC786449:ERF786449 FAY786449:FBB786449 FKU786449:FKX786449 FUQ786449:FUT786449 GEM786449:GEP786449 GOI786449:GOL786449 GYE786449:GYH786449 HIA786449:HID786449 HRW786449:HRZ786449 IBS786449:IBV786449 ILO786449:ILR786449 IVK786449:IVN786449 JFG786449:JFJ786449 JPC786449:JPF786449 JYY786449:JZB786449 KIU786449:KIX786449 KSQ786449:KST786449 LCM786449:LCP786449 LMI786449:LML786449 LWE786449:LWH786449 MGA786449:MGD786449 MPW786449:MPZ786449 MZS786449:MZV786449 NJO786449:NJR786449 NTK786449:NTN786449 ODG786449:ODJ786449 ONC786449:ONF786449 OWY786449:OXB786449 PGU786449:PGX786449 PQQ786449:PQT786449 QAM786449:QAP786449 QKI786449:QKL786449 QUE786449:QUH786449 REA786449:RED786449 RNW786449:RNZ786449 RXS786449:RXV786449 SHO786449:SHR786449 SRK786449:SRN786449 TBG786449:TBJ786449 TLC786449:TLF786449 TUY786449:TVB786449 UEU786449:UEX786449 UOQ786449:UOT786449 UYM786449:UYP786449 VII786449:VIL786449 VSE786449:VSH786449 WCA786449:WCD786449 WLW786449:WLZ786449 WVS786449:WVV786449 H851985:K851985 JG851985:JJ851985 TC851985:TF851985 ACY851985:ADB851985 AMU851985:AMX851985 AWQ851985:AWT851985 BGM851985:BGP851985 BQI851985:BQL851985 CAE851985:CAH851985 CKA851985:CKD851985 CTW851985:CTZ851985 DDS851985:DDV851985 DNO851985:DNR851985 DXK851985:DXN851985 EHG851985:EHJ851985 ERC851985:ERF851985 FAY851985:FBB851985 FKU851985:FKX851985 FUQ851985:FUT851985 GEM851985:GEP851985 GOI851985:GOL851985 GYE851985:GYH851985 HIA851985:HID851985 HRW851985:HRZ851985 IBS851985:IBV851985 ILO851985:ILR851985 IVK851985:IVN851985 JFG851985:JFJ851985 JPC851985:JPF851985 JYY851985:JZB851985 KIU851985:KIX851985 KSQ851985:KST851985 LCM851985:LCP851985 LMI851985:LML851985 LWE851985:LWH851985 MGA851985:MGD851985 MPW851985:MPZ851985 MZS851985:MZV851985 NJO851985:NJR851985 NTK851985:NTN851985 ODG851985:ODJ851985 ONC851985:ONF851985 OWY851985:OXB851985 PGU851985:PGX851985 PQQ851985:PQT851985 QAM851985:QAP851985 QKI851985:QKL851985 QUE851985:QUH851985 REA851985:RED851985 RNW851985:RNZ851985 RXS851985:RXV851985 SHO851985:SHR851985 SRK851985:SRN851985 TBG851985:TBJ851985 TLC851985:TLF851985 TUY851985:TVB851985 UEU851985:UEX851985 UOQ851985:UOT851985 UYM851985:UYP851985 VII851985:VIL851985 VSE851985:VSH851985 WCA851985:WCD851985 WLW851985:WLZ851985 WVS851985:WVV851985 H917521:K917521 JG917521:JJ917521 TC917521:TF917521 ACY917521:ADB917521 AMU917521:AMX917521 AWQ917521:AWT917521 BGM917521:BGP917521 BQI917521:BQL917521 CAE917521:CAH917521 CKA917521:CKD917521 CTW917521:CTZ917521 DDS917521:DDV917521 DNO917521:DNR917521 DXK917521:DXN917521 EHG917521:EHJ917521 ERC917521:ERF917521 FAY917521:FBB917521 FKU917521:FKX917521 FUQ917521:FUT917521 GEM917521:GEP917521 GOI917521:GOL917521 GYE917521:GYH917521 HIA917521:HID917521 HRW917521:HRZ917521 IBS917521:IBV917521 ILO917521:ILR917521 IVK917521:IVN917521 JFG917521:JFJ917521 JPC917521:JPF917521 JYY917521:JZB917521 KIU917521:KIX917521 KSQ917521:KST917521 LCM917521:LCP917521 LMI917521:LML917521 LWE917521:LWH917521 MGA917521:MGD917521 MPW917521:MPZ917521 MZS917521:MZV917521 NJO917521:NJR917521 NTK917521:NTN917521 ODG917521:ODJ917521 ONC917521:ONF917521 OWY917521:OXB917521 PGU917521:PGX917521 PQQ917521:PQT917521 QAM917521:QAP917521 QKI917521:QKL917521 QUE917521:QUH917521 REA917521:RED917521 RNW917521:RNZ917521 RXS917521:RXV917521 SHO917521:SHR917521 SRK917521:SRN917521 TBG917521:TBJ917521 TLC917521:TLF917521 TUY917521:TVB917521 UEU917521:UEX917521 UOQ917521:UOT917521 UYM917521:UYP917521 VII917521:VIL917521 VSE917521:VSH917521 WCA917521:WCD917521 WLW917521:WLZ917521 WVS917521:WVV917521 H983057:K983057 JG983057:JJ983057 TC983057:TF983057 ACY983057:ADB983057 AMU983057:AMX983057 AWQ983057:AWT983057 BGM983057:BGP983057 BQI983057:BQL983057 CAE983057:CAH983057 CKA983057:CKD983057 CTW983057:CTZ983057 DDS983057:DDV983057 DNO983057:DNR983057 DXK983057:DXN983057 EHG983057:EHJ983057 ERC983057:ERF983057 FAY983057:FBB983057 FKU983057:FKX983057 FUQ983057:FUT983057 GEM983057:GEP983057 GOI983057:GOL983057 GYE983057:GYH983057 HIA983057:HID983057 HRW983057:HRZ983057 IBS983057:IBV983057 ILO983057:ILR983057 IVK983057:IVN983057 JFG983057:JFJ983057 JPC983057:JPF983057 JYY983057:JZB983057 KIU983057:KIX983057 KSQ983057:KST983057 LCM983057:LCP983057 LMI983057:LML983057 LWE983057:LWH983057 MGA983057:MGD983057 MPW983057:MPZ983057 MZS983057:MZV983057 NJO983057:NJR983057 NTK983057:NTN983057 ODG983057:ODJ983057 ONC983057:ONF983057 OWY983057:OXB983057 PGU983057:PGX983057 PQQ983057:PQT983057 QAM983057:QAP983057 QKI983057:QKL983057 QUE983057:QUH983057 REA983057:RED983057 RNW983057:RNZ983057 RXS983057:RXV983057 SHO983057:SHR983057 SRK983057:SRN983057 TBG983057:TBJ983057 TLC983057:TLF983057 TUY983057:TVB983057 UEU983057:UEX983057 UOQ983057:UOT983057 UYM983057:UYP983057 VII983057:VIL983057 VSE983057:VSH983057 WCA983057:WCD983057 WLW983057:WLZ983057" xr:uid="{00000000-0002-0000-0000-00000A000000}">
      <formula1>"①,②,③"</formula1>
    </dataValidation>
    <dataValidation allowBlank="1" showInputMessage="1" showErrorMessage="1" prompt="免税事業者は税込額、課税事業者は税抜額が反映されます" sqref="U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U65570 JT65570 TP65570 ADL65570 ANH65570 AXD65570 BGZ65570 BQV65570 CAR65570 CKN65570 CUJ65570 DEF65570 DOB65570 DXX65570 EHT65570 ERP65570 FBL65570 FLH65570 FVD65570 GEZ65570 GOV65570 GYR65570 HIN65570 HSJ65570 ICF65570 IMB65570 IVX65570 JFT65570 JPP65570 JZL65570 KJH65570 KTD65570 LCZ65570 LMV65570 LWR65570 MGN65570 MQJ65570 NAF65570 NKB65570 NTX65570 ODT65570 ONP65570 OXL65570 PHH65570 PRD65570 QAZ65570 QKV65570 QUR65570 REN65570 ROJ65570 RYF65570 SIB65570 SRX65570 TBT65570 TLP65570 TVL65570 UFH65570 UPD65570 UYZ65570 VIV65570 VSR65570 WCN65570 WMJ65570 WWF65570 U131106 JT131106 TP131106 ADL131106 ANH131106 AXD131106 BGZ131106 BQV131106 CAR131106 CKN131106 CUJ131106 DEF131106 DOB131106 DXX131106 EHT131106 ERP131106 FBL131106 FLH131106 FVD131106 GEZ131106 GOV131106 GYR131106 HIN131106 HSJ131106 ICF131106 IMB131106 IVX131106 JFT131106 JPP131106 JZL131106 KJH131106 KTD131106 LCZ131106 LMV131106 LWR131106 MGN131106 MQJ131106 NAF131106 NKB131106 NTX131106 ODT131106 ONP131106 OXL131106 PHH131106 PRD131106 QAZ131106 QKV131106 QUR131106 REN131106 ROJ131106 RYF131106 SIB131106 SRX131106 TBT131106 TLP131106 TVL131106 UFH131106 UPD131106 UYZ131106 VIV131106 VSR131106 WCN131106 WMJ131106 WWF131106 U196642 JT196642 TP196642 ADL196642 ANH196642 AXD196642 BGZ196642 BQV196642 CAR196642 CKN196642 CUJ196642 DEF196642 DOB196642 DXX196642 EHT196642 ERP196642 FBL196642 FLH196642 FVD196642 GEZ196642 GOV196642 GYR196642 HIN196642 HSJ196642 ICF196642 IMB196642 IVX196642 JFT196642 JPP196642 JZL196642 KJH196642 KTD196642 LCZ196642 LMV196642 LWR196642 MGN196642 MQJ196642 NAF196642 NKB196642 NTX196642 ODT196642 ONP196642 OXL196642 PHH196642 PRD196642 QAZ196642 QKV196642 QUR196642 REN196642 ROJ196642 RYF196642 SIB196642 SRX196642 TBT196642 TLP196642 TVL196642 UFH196642 UPD196642 UYZ196642 VIV196642 VSR196642 WCN196642 WMJ196642 WWF196642 U262178 JT262178 TP262178 ADL262178 ANH262178 AXD262178 BGZ262178 BQV262178 CAR262178 CKN262178 CUJ262178 DEF262178 DOB262178 DXX262178 EHT262178 ERP262178 FBL262178 FLH262178 FVD262178 GEZ262178 GOV262178 GYR262178 HIN262178 HSJ262178 ICF262178 IMB262178 IVX262178 JFT262178 JPP262178 JZL262178 KJH262178 KTD262178 LCZ262178 LMV262178 LWR262178 MGN262178 MQJ262178 NAF262178 NKB262178 NTX262178 ODT262178 ONP262178 OXL262178 PHH262178 PRD262178 QAZ262178 QKV262178 QUR262178 REN262178 ROJ262178 RYF262178 SIB262178 SRX262178 TBT262178 TLP262178 TVL262178 UFH262178 UPD262178 UYZ262178 VIV262178 VSR262178 WCN262178 WMJ262178 WWF262178 U327714 JT327714 TP327714 ADL327714 ANH327714 AXD327714 BGZ327714 BQV327714 CAR327714 CKN327714 CUJ327714 DEF327714 DOB327714 DXX327714 EHT327714 ERP327714 FBL327714 FLH327714 FVD327714 GEZ327714 GOV327714 GYR327714 HIN327714 HSJ327714 ICF327714 IMB327714 IVX327714 JFT327714 JPP327714 JZL327714 KJH327714 KTD327714 LCZ327714 LMV327714 LWR327714 MGN327714 MQJ327714 NAF327714 NKB327714 NTX327714 ODT327714 ONP327714 OXL327714 PHH327714 PRD327714 QAZ327714 QKV327714 QUR327714 REN327714 ROJ327714 RYF327714 SIB327714 SRX327714 TBT327714 TLP327714 TVL327714 UFH327714 UPD327714 UYZ327714 VIV327714 VSR327714 WCN327714 WMJ327714 WWF327714 U393250 JT393250 TP393250 ADL393250 ANH393250 AXD393250 BGZ393250 BQV393250 CAR393250 CKN393250 CUJ393250 DEF393250 DOB393250 DXX393250 EHT393250 ERP393250 FBL393250 FLH393250 FVD393250 GEZ393250 GOV393250 GYR393250 HIN393250 HSJ393250 ICF393250 IMB393250 IVX393250 JFT393250 JPP393250 JZL393250 KJH393250 KTD393250 LCZ393250 LMV393250 LWR393250 MGN393250 MQJ393250 NAF393250 NKB393250 NTX393250 ODT393250 ONP393250 OXL393250 PHH393250 PRD393250 QAZ393250 QKV393250 QUR393250 REN393250 ROJ393250 RYF393250 SIB393250 SRX393250 TBT393250 TLP393250 TVL393250 UFH393250 UPD393250 UYZ393250 VIV393250 VSR393250 WCN393250 WMJ393250 WWF393250 U458786 JT458786 TP458786 ADL458786 ANH458786 AXD458786 BGZ458786 BQV458786 CAR458786 CKN458786 CUJ458786 DEF458786 DOB458786 DXX458786 EHT458786 ERP458786 FBL458786 FLH458786 FVD458786 GEZ458786 GOV458786 GYR458786 HIN458786 HSJ458786 ICF458786 IMB458786 IVX458786 JFT458786 JPP458786 JZL458786 KJH458786 KTD458786 LCZ458786 LMV458786 LWR458786 MGN458786 MQJ458786 NAF458786 NKB458786 NTX458786 ODT458786 ONP458786 OXL458786 PHH458786 PRD458786 QAZ458786 QKV458786 QUR458786 REN458786 ROJ458786 RYF458786 SIB458786 SRX458786 TBT458786 TLP458786 TVL458786 UFH458786 UPD458786 UYZ458786 VIV458786 VSR458786 WCN458786 WMJ458786 WWF458786 U524322 JT524322 TP524322 ADL524322 ANH524322 AXD524322 BGZ524322 BQV524322 CAR524322 CKN524322 CUJ524322 DEF524322 DOB524322 DXX524322 EHT524322 ERP524322 FBL524322 FLH524322 FVD524322 GEZ524322 GOV524322 GYR524322 HIN524322 HSJ524322 ICF524322 IMB524322 IVX524322 JFT524322 JPP524322 JZL524322 KJH524322 KTD524322 LCZ524322 LMV524322 LWR524322 MGN524322 MQJ524322 NAF524322 NKB524322 NTX524322 ODT524322 ONP524322 OXL524322 PHH524322 PRD524322 QAZ524322 QKV524322 QUR524322 REN524322 ROJ524322 RYF524322 SIB524322 SRX524322 TBT524322 TLP524322 TVL524322 UFH524322 UPD524322 UYZ524322 VIV524322 VSR524322 WCN524322 WMJ524322 WWF524322 U589858 JT589858 TP589858 ADL589858 ANH589858 AXD589858 BGZ589858 BQV589858 CAR589858 CKN589858 CUJ589858 DEF589858 DOB589858 DXX589858 EHT589858 ERP589858 FBL589858 FLH589858 FVD589858 GEZ589858 GOV589858 GYR589858 HIN589858 HSJ589858 ICF589858 IMB589858 IVX589858 JFT589858 JPP589858 JZL589858 KJH589858 KTD589858 LCZ589858 LMV589858 LWR589858 MGN589858 MQJ589858 NAF589858 NKB589858 NTX589858 ODT589858 ONP589858 OXL589858 PHH589858 PRD589858 QAZ589858 QKV589858 QUR589858 REN589858 ROJ589858 RYF589858 SIB589858 SRX589858 TBT589858 TLP589858 TVL589858 UFH589858 UPD589858 UYZ589858 VIV589858 VSR589858 WCN589858 WMJ589858 WWF589858 U655394 JT655394 TP655394 ADL655394 ANH655394 AXD655394 BGZ655394 BQV655394 CAR655394 CKN655394 CUJ655394 DEF655394 DOB655394 DXX655394 EHT655394 ERP655394 FBL655394 FLH655394 FVD655394 GEZ655394 GOV655394 GYR655394 HIN655394 HSJ655394 ICF655394 IMB655394 IVX655394 JFT655394 JPP655394 JZL655394 KJH655394 KTD655394 LCZ655394 LMV655394 LWR655394 MGN655394 MQJ655394 NAF655394 NKB655394 NTX655394 ODT655394 ONP655394 OXL655394 PHH655394 PRD655394 QAZ655394 QKV655394 QUR655394 REN655394 ROJ655394 RYF655394 SIB655394 SRX655394 TBT655394 TLP655394 TVL655394 UFH655394 UPD655394 UYZ655394 VIV655394 VSR655394 WCN655394 WMJ655394 WWF655394 U720930 JT720930 TP720930 ADL720930 ANH720930 AXD720930 BGZ720930 BQV720930 CAR720930 CKN720930 CUJ720930 DEF720930 DOB720930 DXX720930 EHT720930 ERP720930 FBL720930 FLH720930 FVD720930 GEZ720930 GOV720930 GYR720930 HIN720930 HSJ720930 ICF720930 IMB720930 IVX720930 JFT720930 JPP720930 JZL720930 KJH720930 KTD720930 LCZ720930 LMV720930 LWR720930 MGN720930 MQJ720930 NAF720930 NKB720930 NTX720930 ODT720930 ONP720930 OXL720930 PHH720930 PRD720930 QAZ720930 QKV720930 QUR720930 REN720930 ROJ720930 RYF720930 SIB720930 SRX720930 TBT720930 TLP720930 TVL720930 UFH720930 UPD720930 UYZ720930 VIV720930 VSR720930 WCN720930 WMJ720930 WWF720930 U786466 JT786466 TP786466 ADL786466 ANH786466 AXD786466 BGZ786466 BQV786466 CAR786466 CKN786466 CUJ786466 DEF786466 DOB786466 DXX786466 EHT786466 ERP786466 FBL786466 FLH786466 FVD786466 GEZ786466 GOV786466 GYR786466 HIN786466 HSJ786466 ICF786466 IMB786466 IVX786466 JFT786466 JPP786466 JZL786466 KJH786466 KTD786466 LCZ786466 LMV786466 LWR786466 MGN786466 MQJ786466 NAF786466 NKB786466 NTX786466 ODT786466 ONP786466 OXL786466 PHH786466 PRD786466 QAZ786466 QKV786466 QUR786466 REN786466 ROJ786466 RYF786466 SIB786466 SRX786466 TBT786466 TLP786466 TVL786466 UFH786466 UPD786466 UYZ786466 VIV786466 VSR786466 WCN786466 WMJ786466 WWF786466 U852002 JT852002 TP852002 ADL852002 ANH852002 AXD852002 BGZ852002 BQV852002 CAR852002 CKN852002 CUJ852002 DEF852002 DOB852002 DXX852002 EHT852002 ERP852002 FBL852002 FLH852002 FVD852002 GEZ852002 GOV852002 GYR852002 HIN852002 HSJ852002 ICF852002 IMB852002 IVX852002 JFT852002 JPP852002 JZL852002 KJH852002 KTD852002 LCZ852002 LMV852002 LWR852002 MGN852002 MQJ852002 NAF852002 NKB852002 NTX852002 ODT852002 ONP852002 OXL852002 PHH852002 PRD852002 QAZ852002 QKV852002 QUR852002 REN852002 ROJ852002 RYF852002 SIB852002 SRX852002 TBT852002 TLP852002 TVL852002 UFH852002 UPD852002 UYZ852002 VIV852002 VSR852002 WCN852002 WMJ852002 WWF852002 U917538 JT917538 TP917538 ADL917538 ANH917538 AXD917538 BGZ917538 BQV917538 CAR917538 CKN917538 CUJ917538 DEF917538 DOB917538 DXX917538 EHT917538 ERP917538 FBL917538 FLH917538 FVD917538 GEZ917538 GOV917538 GYR917538 HIN917538 HSJ917538 ICF917538 IMB917538 IVX917538 JFT917538 JPP917538 JZL917538 KJH917538 KTD917538 LCZ917538 LMV917538 LWR917538 MGN917538 MQJ917538 NAF917538 NKB917538 NTX917538 ODT917538 ONP917538 OXL917538 PHH917538 PRD917538 QAZ917538 QKV917538 QUR917538 REN917538 ROJ917538 RYF917538 SIB917538 SRX917538 TBT917538 TLP917538 TVL917538 UFH917538 UPD917538 UYZ917538 VIV917538 VSR917538 WCN917538 WMJ917538 WWF917538 U983074 JT983074 TP983074 ADL983074 ANH983074 AXD983074 BGZ983074 BQV983074 CAR983074 CKN983074 CUJ983074 DEF983074 DOB983074 DXX983074 EHT983074 ERP983074 FBL983074 FLH983074 FVD983074 GEZ983074 GOV983074 GYR983074 HIN983074 HSJ983074 ICF983074 IMB983074 IVX983074 JFT983074 JPP983074 JZL983074 KJH983074 KTD983074 LCZ983074 LMV983074 LWR983074 MGN983074 MQJ983074 NAF983074 NKB983074 NTX983074 ODT983074 ONP983074 OXL983074 PHH983074 PRD983074 QAZ983074 QKV983074 QUR983074 REN983074 ROJ983074 RYF983074 SIB983074 SRX983074 TBT983074 TLP983074 TVL983074 UFH983074 UPD983074 UYZ983074 VIV983074 VSR983074 WCN983074 WMJ983074 WWF983074" xr:uid="{00000000-0002-0000-0000-00000B000000}"/>
    <dataValidation allowBlank="1" sqref="WWA983074:WWD983076 JO35:JR37 TK35:TN37 ADG35:ADJ37 ANC35:ANF37 AWY35:AXB37 BGU35:BGX37 BQQ35:BQT37 CAM35:CAP37 CKI35:CKL37 CUE35:CUH37 DEA35:DED37 DNW35:DNZ37 DXS35:DXV37 EHO35:EHR37 ERK35:ERN37 FBG35:FBJ37 FLC35:FLF37 FUY35:FVB37 GEU35:GEX37 GOQ35:GOT37 GYM35:GYP37 HII35:HIL37 HSE35:HSH37 ICA35:ICD37 ILW35:ILZ37 IVS35:IVV37 JFO35:JFR37 JPK35:JPN37 JZG35:JZJ37 KJC35:KJF37 KSY35:KTB37 LCU35:LCX37 LMQ35:LMT37 LWM35:LWP37 MGI35:MGL37 MQE35:MQH37 NAA35:NAD37 NJW35:NJZ37 NTS35:NTV37 ODO35:ODR37 ONK35:ONN37 OXG35:OXJ37 PHC35:PHF37 PQY35:PRB37 QAU35:QAX37 QKQ35:QKT37 QUM35:QUP37 REI35:REL37 ROE35:ROH37 RYA35:RYD37 SHW35:SHZ37 SRS35:SRV37 TBO35:TBR37 TLK35:TLN37 TVG35:TVJ37 UFC35:UFF37 UOY35:UPB37 UYU35:UYX37 VIQ35:VIT37 VSM35:VSP37 WCI35:WCL37 WME35:WMH37 WWA35:WWD37 P65570:S65572 JO65570:JR65572 TK65570:TN65572 ADG65570:ADJ65572 ANC65570:ANF65572 AWY65570:AXB65572 BGU65570:BGX65572 BQQ65570:BQT65572 CAM65570:CAP65572 CKI65570:CKL65572 CUE65570:CUH65572 DEA65570:DED65572 DNW65570:DNZ65572 DXS65570:DXV65572 EHO65570:EHR65572 ERK65570:ERN65572 FBG65570:FBJ65572 FLC65570:FLF65572 FUY65570:FVB65572 GEU65570:GEX65572 GOQ65570:GOT65572 GYM65570:GYP65572 HII65570:HIL65572 HSE65570:HSH65572 ICA65570:ICD65572 ILW65570:ILZ65572 IVS65570:IVV65572 JFO65570:JFR65572 JPK65570:JPN65572 JZG65570:JZJ65572 KJC65570:KJF65572 KSY65570:KTB65572 LCU65570:LCX65572 LMQ65570:LMT65572 LWM65570:LWP65572 MGI65570:MGL65572 MQE65570:MQH65572 NAA65570:NAD65572 NJW65570:NJZ65572 NTS65570:NTV65572 ODO65570:ODR65572 ONK65570:ONN65572 OXG65570:OXJ65572 PHC65570:PHF65572 PQY65570:PRB65572 QAU65570:QAX65572 QKQ65570:QKT65572 QUM65570:QUP65572 REI65570:REL65572 ROE65570:ROH65572 RYA65570:RYD65572 SHW65570:SHZ65572 SRS65570:SRV65572 TBO65570:TBR65572 TLK65570:TLN65572 TVG65570:TVJ65572 UFC65570:UFF65572 UOY65570:UPB65572 UYU65570:UYX65572 VIQ65570:VIT65572 VSM65570:VSP65572 WCI65570:WCL65572 WME65570:WMH65572 WWA65570:WWD65572 P131106:S131108 JO131106:JR131108 TK131106:TN131108 ADG131106:ADJ131108 ANC131106:ANF131108 AWY131106:AXB131108 BGU131106:BGX131108 BQQ131106:BQT131108 CAM131106:CAP131108 CKI131106:CKL131108 CUE131106:CUH131108 DEA131106:DED131108 DNW131106:DNZ131108 DXS131106:DXV131108 EHO131106:EHR131108 ERK131106:ERN131108 FBG131106:FBJ131108 FLC131106:FLF131108 FUY131106:FVB131108 GEU131106:GEX131108 GOQ131106:GOT131108 GYM131106:GYP131108 HII131106:HIL131108 HSE131106:HSH131108 ICA131106:ICD131108 ILW131106:ILZ131108 IVS131106:IVV131108 JFO131106:JFR131108 JPK131106:JPN131108 JZG131106:JZJ131108 KJC131106:KJF131108 KSY131106:KTB131108 LCU131106:LCX131108 LMQ131106:LMT131108 LWM131106:LWP131108 MGI131106:MGL131108 MQE131106:MQH131108 NAA131106:NAD131108 NJW131106:NJZ131108 NTS131106:NTV131108 ODO131106:ODR131108 ONK131106:ONN131108 OXG131106:OXJ131108 PHC131106:PHF131108 PQY131106:PRB131108 QAU131106:QAX131108 QKQ131106:QKT131108 QUM131106:QUP131108 REI131106:REL131108 ROE131106:ROH131108 RYA131106:RYD131108 SHW131106:SHZ131108 SRS131106:SRV131108 TBO131106:TBR131108 TLK131106:TLN131108 TVG131106:TVJ131108 UFC131106:UFF131108 UOY131106:UPB131108 UYU131106:UYX131108 VIQ131106:VIT131108 VSM131106:VSP131108 WCI131106:WCL131108 WME131106:WMH131108 WWA131106:WWD131108 P196642:S196644 JO196642:JR196644 TK196642:TN196644 ADG196642:ADJ196644 ANC196642:ANF196644 AWY196642:AXB196644 BGU196642:BGX196644 BQQ196642:BQT196644 CAM196642:CAP196644 CKI196642:CKL196644 CUE196642:CUH196644 DEA196642:DED196644 DNW196642:DNZ196644 DXS196642:DXV196644 EHO196642:EHR196644 ERK196642:ERN196644 FBG196642:FBJ196644 FLC196642:FLF196644 FUY196642:FVB196644 GEU196642:GEX196644 GOQ196642:GOT196644 GYM196642:GYP196644 HII196642:HIL196644 HSE196642:HSH196644 ICA196642:ICD196644 ILW196642:ILZ196644 IVS196642:IVV196644 JFO196642:JFR196644 JPK196642:JPN196644 JZG196642:JZJ196644 KJC196642:KJF196644 KSY196642:KTB196644 LCU196642:LCX196644 LMQ196642:LMT196644 LWM196642:LWP196644 MGI196642:MGL196644 MQE196642:MQH196644 NAA196642:NAD196644 NJW196642:NJZ196644 NTS196642:NTV196644 ODO196642:ODR196644 ONK196642:ONN196644 OXG196642:OXJ196644 PHC196642:PHF196644 PQY196642:PRB196644 QAU196642:QAX196644 QKQ196642:QKT196644 QUM196642:QUP196644 REI196642:REL196644 ROE196642:ROH196644 RYA196642:RYD196644 SHW196642:SHZ196644 SRS196642:SRV196644 TBO196642:TBR196644 TLK196642:TLN196644 TVG196642:TVJ196644 UFC196642:UFF196644 UOY196642:UPB196644 UYU196642:UYX196644 VIQ196642:VIT196644 VSM196642:VSP196644 WCI196642:WCL196644 WME196642:WMH196644 WWA196642:WWD196644 P262178:S262180 JO262178:JR262180 TK262178:TN262180 ADG262178:ADJ262180 ANC262178:ANF262180 AWY262178:AXB262180 BGU262178:BGX262180 BQQ262178:BQT262180 CAM262178:CAP262180 CKI262178:CKL262180 CUE262178:CUH262180 DEA262178:DED262180 DNW262178:DNZ262180 DXS262178:DXV262180 EHO262178:EHR262180 ERK262178:ERN262180 FBG262178:FBJ262180 FLC262178:FLF262180 FUY262178:FVB262180 GEU262178:GEX262180 GOQ262178:GOT262180 GYM262178:GYP262180 HII262178:HIL262180 HSE262178:HSH262180 ICA262178:ICD262180 ILW262178:ILZ262180 IVS262178:IVV262180 JFO262178:JFR262180 JPK262178:JPN262180 JZG262178:JZJ262180 KJC262178:KJF262180 KSY262178:KTB262180 LCU262178:LCX262180 LMQ262178:LMT262180 LWM262178:LWP262180 MGI262178:MGL262180 MQE262178:MQH262180 NAA262178:NAD262180 NJW262178:NJZ262180 NTS262178:NTV262180 ODO262178:ODR262180 ONK262178:ONN262180 OXG262178:OXJ262180 PHC262178:PHF262180 PQY262178:PRB262180 QAU262178:QAX262180 QKQ262178:QKT262180 QUM262178:QUP262180 REI262178:REL262180 ROE262178:ROH262180 RYA262178:RYD262180 SHW262178:SHZ262180 SRS262178:SRV262180 TBO262178:TBR262180 TLK262178:TLN262180 TVG262178:TVJ262180 UFC262178:UFF262180 UOY262178:UPB262180 UYU262178:UYX262180 VIQ262178:VIT262180 VSM262178:VSP262180 WCI262178:WCL262180 WME262178:WMH262180 WWA262178:WWD262180 P327714:S327716 JO327714:JR327716 TK327714:TN327716 ADG327714:ADJ327716 ANC327714:ANF327716 AWY327714:AXB327716 BGU327714:BGX327716 BQQ327714:BQT327716 CAM327714:CAP327716 CKI327714:CKL327716 CUE327714:CUH327716 DEA327714:DED327716 DNW327714:DNZ327716 DXS327714:DXV327716 EHO327714:EHR327716 ERK327714:ERN327716 FBG327714:FBJ327716 FLC327714:FLF327716 FUY327714:FVB327716 GEU327714:GEX327716 GOQ327714:GOT327716 GYM327714:GYP327716 HII327714:HIL327716 HSE327714:HSH327716 ICA327714:ICD327716 ILW327714:ILZ327716 IVS327714:IVV327716 JFO327714:JFR327716 JPK327714:JPN327716 JZG327714:JZJ327716 KJC327714:KJF327716 KSY327714:KTB327716 LCU327714:LCX327716 LMQ327714:LMT327716 LWM327714:LWP327716 MGI327714:MGL327716 MQE327714:MQH327716 NAA327714:NAD327716 NJW327714:NJZ327716 NTS327714:NTV327716 ODO327714:ODR327716 ONK327714:ONN327716 OXG327714:OXJ327716 PHC327714:PHF327716 PQY327714:PRB327716 QAU327714:QAX327716 QKQ327714:QKT327716 QUM327714:QUP327716 REI327714:REL327716 ROE327714:ROH327716 RYA327714:RYD327716 SHW327714:SHZ327716 SRS327714:SRV327716 TBO327714:TBR327716 TLK327714:TLN327716 TVG327714:TVJ327716 UFC327714:UFF327716 UOY327714:UPB327716 UYU327714:UYX327716 VIQ327714:VIT327716 VSM327714:VSP327716 WCI327714:WCL327716 WME327714:WMH327716 WWA327714:WWD327716 P393250:S393252 JO393250:JR393252 TK393250:TN393252 ADG393250:ADJ393252 ANC393250:ANF393252 AWY393250:AXB393252 BGU393250:BGX393252 BQQ393250:BQT393252 CAM393250:CAP393252 CKI393250:CKL393252 CUE393250:CUH393252 DEA393250:DED393252 DNW393250:DNZ393252 DXS393250:DXV393252 EHO393250:EHR393252 ERK393250:ERN393252 FBG393250:FBJ393252 FLC393250:FLF393252 FUY393250:FVB393252 GEU393250:GEX393252 GOQ393250:GOT393252 GYM393250:GYP393252 HII393250:HIL393252 HSE393250:HSH393252 ICA393250:ICD393252 ILW393250:ILZ393252 IVS393250:IVV393252 JFO393250:JFR393252 JPK393250:JPN393252 JZG393250:JZJ393252 KJC393250:KJF393252 KSY393250:KTB393252 LCU393250:LCX393252 LMQ393250:LMT393252 LWM393250:LWP393252 MGI393250:MGL393252 MQE393250:MQH393252 NAA393250:NAD393252 NJW393250:NJZ393252 NTS393250:NTV393252 ODO393250:ODR393252 ONK393250:ONN393252 OXG393250:OXJ393252 PHC393250:PHF393252 PQY393250:PRB393252 QAU393250:QAX393252 QKQ393250:QKT393252 QUM393250:QUP393252 REI393250:REL393252 ROE393250:ROH393252 RYA393250:RYD393252 SHW393250:SHZ393252 SRS393250:SRV393252 TBO393250:TBR393252 TLK393250:TLN393252 TVG393250:TVJ393252 UFC393250:UFF393252 UOY393250:UPB393252 UYU393250:UYX393252 VIQ393250:VIT393252 VSM393250:VSP393252 WCI393250:WCL393252 WME393250:WMH393252 WWA393250:WWD393252 P458786:S458788 JO458786:JR458788 TK458786:TN458788 ADG458786:ADJ458788 ANC458786:ANF458788 AWY458786:AXB458788 BGU458786:BGX458788 BQQ458786:BQT458788 CAM458786:CAP458788 CKI458786:CKL458788 CUE458786:CUH458788 DEA458786:DED458788 DNW458786:DNZ458788 DXS458786:DXV458788 EHO458786:EHR458788 ERK458786:ERN458788 FBG458786:FBJ458788 FLC458786:FLF458788 FUY458786:FVB458788 GEU458786:GEX458788 GOQ458786:GOT458788 GYM458786:GYP458788 HII458786:HIL458788 HSE458786:HSH458788 ICA458786:ICD458788 ILW458786:ILZ458788 IVS458786:IVV458788 JFO458786:JFR458788 JPK458786:JPN458788 JZG458786:JZJ458788 KJC458786:KJF458788 KSY458786:KTB458788 LCU458786:LCX458788 LMQ458786:LMT458788 LWM458786:LWP458788 MGI458786:MGL458788 MQE458786:MQH458788 NAA458786:NAD458788 NJW458786:NJZ458788 NTS458786:NTV458788 ODO458786:ODR458788 ONK458786:ONN458788 OXG458786:OXJ458788 PHC458786:PHF458788 PQY458786:PRB458788 QAU458786:QAX458788 QKQ458786:QKT458788 QUM458786:QUP458788 REI458786:REL458788 ROE458786:ROH458788 RYA458786:RYD458788 SHW458786:SHZ458788 SRS458786:SRV458788 TBO458786:TBR458788 TLK458786:TLN458788 TVG458786:TVJ458788 UFC458786:UFF458788 UOY458786:UPB458788 UYU458786:UYX458788 VIQ458786:VIT458788 VSM458786:VSP458788 WCI458786:WCL458788 WME458786:WMH458788 WWA458786:WWD458788 P524322:S524324 JO524322:JR524324 TK524322:TN524324 ADG524322:ADJ524324 ANC524322:ANF524324 AWY524322:AXB524324 BGU524322:BGX524324 BQQ524322:BQT524324 CAM524322:CAP524324 CKI524322:CKL524324 CUE524322:CUH524324 DEA524322:DED524324 DNW524322:DNZ524324 DXS524322:DXV524324 EHO524322:EHR524324 ERK524322:ERN524324 FBG524322:FBJ524324 FLC524322:FLF524324 FUY524322:FVB524324 GEU524322:GEX524324 GOQ524322:GOT524324 GYM524322:GYP524324 HII524322:HIL524324 HSE524322:HSH524324 ICA524322:ICD524324 ILW524322:ILZ524324 IVS524322:IVV524324 JFO524322:JFR524324 JPK524322:JPN524324 JZG524322:JZJ524324 KJC524322:KJF524324 KSY524322:KTB524324 LCU524322:LCX524324 LMQ524322:LMT524324 LWM524322:LWP524324 MGI524322:MGL524324 MQE524322:MQH524324 NAA524322:NAD524324 NJW524322:NJZ524324 NTS524322:NTV524324 ODO524322:ODR524324 ONK524322:ONN524324 OXG524322:OXJ524324 PHC524322:PHF524324 PQY524322:PRB524324 QAU524322:QAX524324 QKQ524322:QKT524324 QUM524322:QUP524324 REI524322:REL524324 ROE524322:ROH524324 RYA524322:RYD524324 SHW524322:SHZ524324 SRS524322:SRV524324 TBO524322:TBR524324 TLK524322:TLN524324 TVG524322:TVJ524324 UFC524322:UFF524324 UOY524322:UPB524324 UYU524322:UYX524324 VIQ524322:VIT524324 VSM524322:VSP524324 WCI524322:WCL524324 WME524322:WMH524324 WWA524322:WWD524324 P589858:S589860 JO589858:JR589860 TK589858:TN589860 ADG589858:ADJ589860 ANC589858:ANF589860 AWY589858:AXB589860 BGU589858:BGX589860 BQQ589858:BQT589860 CAM589858:CAP589860 CKI589858:CKL589860 CUE589858:CUH589860 DEA589858:DED589860 DNW589858:DNZ589860 DXS589858:DXV589860 EHO589858:EHR589860 ERK589858:ERN589860 FBG589858:FBJ589860 FLC589858:FLF589860 FUY589858:FVB589860 GEU589858:GEX589860 GOQ589858:GOT589860 GYM589858:GYP589860 HII589858:HIL589860 HSE589858:HSH589860 ICA589858:ICD589860 ILW589858:ILZ589860 IVS589858:IVV589860 JFO589858:JFR589860 JPK589858:JPN589860 JZG589858:JZJ589860 KJC589858:KJF589860 KSY589858:KTB589860 LCU589858:LCX589860 LMQ589858:LMT589860 LWM589858:LWP589860 MGI589858:MGL589860 MQE589858:MQH589860 NAA589858:NAD589860 NJW589858:NJZ589860 NTS589858:NTV589860 ODO589858:ODR589860 ONK589858:ONN589860 OXG589858:OXJ589860 PHC589858:PHF589860 PQY589858:PRB589860 QAU589858:QAX589860 QKQ589858:QKT589860 QUM589858:QUP589860 REI589858:REL589860 ROE589858:ROH589860 RYA589858:RYD589860 SHW589858:SHZ589860 SRS589858:SRV589860 TBO589858:TBR589860 TLK589858:TLN589860 TVG589858:TVJ589860 UFC589858:UFF589860 UOY589858:UPB589860 UYU589858:UYX589860 VIQ589858:VIT589860 VSM589858:VSP589860 WCI589858:WCL589860 WME589858:WMH589860 WWA589858:WWD589860 P655394:S655396 JO655394:JR655396 TK655394:TN655396 ADG655394:ADJ655396 ANC655394:ANF655396 AWY655394:AXB655396 BGU655394:BGX655396 BQQ655394:BQT655396 CAM655394:CAP655396 CKI655394:CKL655396 CUE655394:CUH655396 DEA655394:DED655396 DNW655394:DNZ655396 DXS655394:DXV655396 EHO655394:EHR655396 ERK655394:ERN655396 FBG655394:FBJ655396 FLC655394:FLF655396 FUY655394:FVB655396 GEU655394:GEX655396 GOQ655394:GOT655396 GYM655394:GYP655396 HII655394:HIL655396 HSE655394:HSH655396 ICA655394:ICD655396 ILW655394:ILZ655396 IVS655394:IVV655396 JFO655394:JFR655396 JPK655394:JPN655396 JZG655394:JZJ655396 KJC655394:KJF655396 KSY655394:KTB655396 LCU655394:LCX655396 LMQ655394:LMT655396 LWM655394:LWP655396 MGI655394:MGL655396 MQE655394:MQH655396 NAA655394:NAD655396 NJW655394:NJZ655396 NTS655394:NTV655396 ODO655394:ODR655396 ONK655394:ONN655396 OXG655394:OXJ655396 PHC655394:PHF655396 PQY655394:PRB655396 QAU655394:QAX655396 QKQ655394:QKT655396 QUM655394:QUP655396 REI655394:REL655396 ROE655394:ROH655396 RYA655394:RYD655396 SHW655394:SHZ655396 SRS655394:SRV655396 TBO655394:TBR655396 TLK655394:TLN655396 TVG655394:TVJ655396 UFC655394:UFF655396 UOY655394:UPB655396 UYU655394:UYX655396 VIQ655394:VIT655396 VSM655394:VSP655396 WCI655394:WCL655396 WME655394:WMH655396 WWA655394:WWD655396 P720930:S720932 JO720930:JR720932 TK720930:TN720932 ADG720930:ADJ720932 ANC720930:ANF720932 AWY720930:AXB720932 BGU720930:BGX720932 BQQ720930:BQT720932 CAM720930:CAP720932 CKI720930:CKL720932 CUE720930:CUH720932 DEA720930:DED720932 DNW720930:DNZ720932 DXS720930:DXV720932 EHO720930:EHR720932 ERK720930:ERN720932 FBG720930:FBJ720932 FLC720930:FLF720932 FUY720930:FVB720932 GEU720930:GEX720932 GOQ720930:GOT720932 GYM720930:GYP720932 HII720930:HIL720932 HSE720930:HSH720932 ICA720930:ICD720932 ILW720930:ILZ720932 IVS720930:IVV720932 JFO720930:JFR720932 JPK720930:JPN720932 JZG720930:JZJ720932 KJC720930:KJF720932 KSY720930:KTB720932 LCU720930:LCX720932 LMQ720930:LMT720932 LWM720930:LWP720932 MGI720930:MGL720932 MQE720930:MQH720932 NAA720930:NAD720932 NJW720930:NJZ720932 NTS720930:NTV720932 ODO720930:ODR720932 ONK720930:ONN720932 OXG720930:OXJ720932 PHC720930:PHF720932 PQY720930:PRB720932 QAU720930:QAX720932 QKQ720930:QKT720932 QUM720930:QUP720932 REI720930:REL720932 ROE720930:ROH720932 RYA720930:RYD720932 SHW720930:SHZ720932 SRS720930:SRV720932 TBO720930:TBR720932 TLK720930:TLN720932 TVG720930:TVJ720932 UFC720930:UFF720932 UOY720930:UPB720932 UYU720930:UYX720932 VIQ720930:VIT720932 VSM720930:VSP720932 WCI720930:WCL720932 WME720930:WMH720932 WWA720930:WWD720932 P786466:S786468 JO786466:JR786468 TK786466:TN786468 ADG786466:ADJ786468 ANC786466:ANF786468 AWY786466:AXB786468 BGU786466:BGX786468 BQQ786466:BQT786468 CAM786466:CAP786468 CKI786466:CKL786468 CUE786466:CUH786468 DEA786466:DED786468 DNW786466:DNZ786468 DXS786466:DXV786468 EHO786466:EHR786468 ERK786466:ERN786468 FBG786466:FBJ786468 FLC786466:FLF786468 FUY786466:FVB786468 GEU786466:GEX786468 GOQ786466:GOT786468 GYM786466:GYP786468 HII786466:HIL786468 HSE786466:HSH786468 ICA786466:ICD786468 ILW786466:ILZ786468 IVS786466:IVV786468 JFO786466:JFR786468 JPK786466:JPN786468 JZG786466:JZJ786468 KJC786466:KJF786468 KSY786466:KTB786468 LCU786466:LCX786468 LMQ786466:LMT786468 LWM786466:LWP786468 MGI786466:MGL786468 MQE786466:MQH786468 NAA786466:NAD786468 NJW786466:NJZ786468 NTS786466:NTV786468 ODO786466:ODR786468 ONK786466:ONN786468 OXG786466:OXJ786468 PHC786466:PHF786468 PQY786466:PRB786468 QAU786466:QAX786468 QKQ786466:QKT786468 QUM786466:QUP786468 REI786466:REL786468 ROE786466:ROH786468 RYA786466:RYD786468 SHW786466:SHZ786468 SRS786466:SRV786468 TBO786466:TBR786468 TLK786466:TLN786468 TVG786466:TVJ786468 UFC786466:UFF786468 UOY786466:UPB786468 UYU786466:UYX786468 VIQ786466:VIT786468 VSM786466:VSP786468 WCI786466:WCL786468 WME786466:WMH786468 WWA786466:WWD786468 P852002:S852004 JO852002:JR852004 TK852002:TN852004 ADG852002:ADJ852004 ANC852002:ANF852004 AWY852002:AXB852004 BGU852002:BGX852004 BQQ852002:BQT852004 CAM852002:CAP852004 CKI852002:CKL852004 CUE852002:CUH852004 DEA852002:DED852004 DNW852002:DNZ852004 DXS852002:DXV852004 EHO852002:EHR852004 ERK852002:ERN852004 FBG852002:FBJ852004 FLC852002:FLF852004 FUY852002:FVB852004 GEU852002:GEX852004 GOQ852002:GOT852004 GYM852002:GYP852004 HII852002:HIL852004 HSE852002:HSH852004 ICA852002:ICD852004 ILW852002:ILZ852004 IVS852002:IVV852004 JFO852002:JFR852004 JPK852002:JPN852004 JZG852002:JZJ852004 KJC852002:KJF852004 KSY852002:KTB852004 LCU852002:LCX852004 LMQ852002:LMT852004 LWM852002:LWP852004 MGI852002:MGL852004 MQE852002:MQH852004 NAA852002:NAD852004 NJW852002:NJZ852004 NTS852002:NTV852004 ODO852002:ODR852004 ONK852002:ONN852004 OXG852002:OXJ852004 PHC852002:PHF852004 PQY852002:PRB852004 QAU852002:QAX852004 QKQ852002:QKT852004 QUM852002:QUP852004 REI852002:REL852004 ROE852002:ROH852004 RYA852002:RYD852004 SHW852002:SHZ852004 SRS852002:SRV852004 TBO852002:TBR852004 TLK852002:TLN852004 TVG852002:TVJ852004 UFC852002:UFF852004 UOY852002:UPB852004 UYU852002:UYX852004 VIQ852002:VIT852004 VSM852002:VSP852004 WCI852002:WCL852004 WME852002:WMH852004 WWA852002:WWD852004 P917538:S917540 JO917538:JR917540 TK917538:TN917540 ADG917538:ADJ917540 ANC917538:ANF917540 AWY917538:AXB917540 BGU917538:BGX917540 BQQ917538:BQT917540 CAM917538:CAP917540 CKI917538:CKL917540 CUE917538:CUH917540 DEA917538:DED917540 DNW917538:DNZ917540 DXS917538:DXV917540 EHO917538:EHR917540 ERK917538:ERN917540 FBG917538:FBJ917540 FLC917538:FLF917540 FUY917538:FVB917540 GEU917538:GEX917540 GOQ917538:GOT917540 GYM917538:GYP917540 HII917538:HIL917540 HSE917538:HSH917540 ICA917538:ICD917540 ILW917538:ILZ917540 IVS917538:IVV917540 JFO917538:JFR917540 JPK917538:JPN917540 JZG917538:JZJ917540 KJC917538:KJF917540 KSY917538:KTB917540 LCU917538:LCX917540 LMQ917538:LMT917540 LWM917538:LWP917540 MGI917538:MGL917540 MQE917538:MQH917540 NAA917538:NAD917540 NJW917538:NJZ917540 NTS917538:NTV917540 ODO917538:ODR917540 ONK917538:ONN917540 OXG917538:OXJ917540 PHC917538:PHF917540 PQY917538:PRB917540 QAU917538:QAX917540 QKQ917538:QKT917540 QUM917538:QUP917540 REI917538:REL917540 ROE917538:ROH917540 RYA917538:RYD917540 SHW917538:SHZ917540 SRS917538:SRV917540 TBO917538:TBR917540 TLK917538:TLN917540 TVG917538:TVJ917540 UFC917538:UFF917540 UOY917538:UPB917540 UYU917538:UYX917540 VIQ917538:VIT917540 VSM917538:VSP917540 WCI917538:WCL917540 WME917538:WMH917540 WWA917538:WWD917540 P983074:S983076 JO983074:JR983076 TK983074:TN983076 ADG983074:ADJ983076 ANC983074:ANF983076 AWY983074:AXB983076 BGU983074:BGX983076 BQQ983074:BQT983076 CAM983074:CAP983076 CKI983074:CKL983076 CUE983074:CUH983076 DEA983074:DED983076 DNW983074:DNZ983076 DXS983074:DXV983076 EHO983074:EHR983076 ERK983074:ERN983076 FBG983074:FBJ983076 FLC983074:FLF983076 FUY983074:FVB983076 GEU983074:GEX983076 GOQ983074:GOT983076 GYM983074:GYP983076 HII983074:HIL983076 HSE983074:HSH983076 ICA983074:ICD983076 ILW983074:ILZ983076 IVS983074:IVV983076 JFO983074:JFR983076 JPK983074:JPN983076 JZG983074:JZJ983076 KJC983074:KJF983076 KSY983074:KTB983076 LCU983074:LCX983076 LMQ983074:LMT983076 LWM983074:LWP983076 MGI983074:MGL983076 MQE983074:MQH983076 NAA983074:NAD983076 NJW983074:NJZ983076 NTS983074:NTV983076 ODO983074:ODR983076 ONK983074:ONN983076 OXG983074:OXJ983076 PHC983074:PHF983076 PQY983074:PRB983076 QAU983074:QAX983076 QKQ983074:QKT983076 QUM983074:QUP983076 REI983074:REL983076 ROE983074:ROH983076 RYA983074:RYD983076 SHW983074:SHZ983076 SRS983074:SRV983076 TBO983074:TBR983076 TLK983074:TLN983076 TVG983074:TVJ983076 UFC983074:UFF983076 UOY983074:UPB983076 UYU983074:UYX983076 VIQ983074:VIT983076 VSM983074:VSP983076 WCI983074:WCL983076 WME983074:WMH983076 P35:P36 Q35:Q37 R35:S36" xr:uid="{00000000-0002-0000-0000-00000C000000}"/>
    <dataValidation type="list" allowBlank="1" showInputMessage="1" showErrorMessage="1" sqref="WVP983063:WVP983064 E65559:E65560 JD65559:JD65560 SZ65559:SZ65560 ACV65559:ACV65560 AMR65559:AMR65560 AWN65559:AWN65560 BGJ65559:BGJ65560 BQF65559:BQF65560 CAB65559:CAB65560 CJX65559:CJX65560 CTT65559:CTT65560 DDP65559:DDP65560 DNL65559:DNL65560 DXH65559:DXH65560 EHD65559:EHD65560 EQZ65559:EQZ65560 FAV65559:FAV65560 FKR65559:FKR65560 FUN65559:FUN65560 GEJ65559:GEJ65560 GOF65559:GOF65560 GYB65559:GYB65560 HHX65559:HHX65560 HRT65559:HRT65560 IBP65559:IBP65560 ILL65559:ILL65560 IVH65559:IVH65560 JFD65559:JFD65560 JOZ65559:JOZ65560 JYV65559:JYV65560 KIR65559:KIR65560 KSN65559:KSN65560 LCJ65559:LCJ65560 LMF65559:LMF65560 LWB65559:LWB65560 MFX65559:MFX65560 MPT65559:MPT65560 MZP65559:MZP65560 NJL65559:NJL65560 NTH65559:NTH65560 ODD65559:ODD65560 OMZ65559:OMZ65560 OWV65559:OWV65560 PGR65559:PGR65560 PQN65559:PQN65560 QAJ65559:QAJ65560 QKF65559:QKF65560 QUB65559:QUB65560 RDX65559:RDX65560 RNT65559:RNT65560 RXP65559:RXP65560 SHL65559:SHL65560 SRH65559:SRH65560 TBD65559:TBD65560 TKZ65559:TKZ65560 TUV65559:TUV65560 UER65559:UER65560 UON65559:UON65560 UYJ65559:UYJ65560 VIF65559:VIF65560 VSB65559:VSB65560 WBX65559:WBX65560 WLT65559:WLT65560 WVP65559:WVP65560 E131095:E131096 JD131095:JD131096 SZ131095:SZ131096 ACV131095:ACV131096 AMR131095:AMR131096 AWN131095:AWN131096 BGJ131095:BGJ131096 BQF131095:BQF131096 CAB131095:CAB131096 CJX131095:CJX131096 CTT131095:CTT131096 DDP131095:DDP131096 DNL131095:DNL131096 DXH131095:DXH131096 EHD131095:EHD131096 EQZ131095:EQZ131096 FAV131095:FAV131096 FKR131095:FKR131096 FUN131095:FUN131096 GEJ131095:GEJ131096 GOF131095:GOF131096 GYB131095:GYB131096 HHX131095:HHX131096 HRT131095:HRT131096 IBP131095:IBP131096 ILL131095:ILL131096 IVH131095:IVH131096 JFD131095:JFD131096 JOZ131095:JOZ131096 JYV131095:JYV131096 KIR131095:KIR131096 KSN131095:KSN131096 LCJ131095:LCJ131096 LMF131095:LMF131096 LWB131095:LWB131096 MFX131095:MFX131096 MPT131095:MPT131096 MZP131095:MZP131096 NJL131095:NJL131096 NTH131095:NTH131096 ODD131095:ODD131096 OMZ131095:OMZ131096 OWV131095:OWV131096 PGR131095:PGR131096 PQN131095:PQN131096 QAJ131095:QAJ131096 QKF131095:QKF131096 QUB131095:QUB131096 RDX131095:RDX131096 RNT131095:RNT131096 RXP131095:RXP131096 SHL131095:SHL131096 SRH131095:SRH131096 TBD131095:TBD131096 TKZ131095:TKZ131096 TUV131095:TUV131096 UER131095:UER131096 UON131095:UON131096 UYJ131095:UYJ131096 VIF131095:VIF131096 VSB131095:VSB131096 WBX131095:WBX131096 WLT131095:WLT131096 WVP131095:WVP131096 E196631:E196632 JD196631:JD196632 SZ196631:SZ196632 ACV196631:ACV196632 AMR196631:AMR196632 AWN196631:AWN196632 BGJ196631:BGJ196632 BQF196631:BQF196632 CAB196631:CAB196632 CJX196631:CJX196632 CTT196631:CTT196632 DDP196631:DDP196632 DNL196631:DNL196632 DXH196631:DXH196632 EHD196631:EHD196632 EQZ196631:EQZ196632 FAV196631:FAV196632 FKR196631:FKR196632 FUN196631:FUN196632 GEJ196631:GEJ196632 GOF196631:GOF196632 GYB196631:GYB196632 HHX196631:HHX196632 HRT196631:HRT196632 IBP196631:IBP196632 ILL196631:ILL196632 IVH196631:IVH196632 JFD196631:JFD196632 JOZ196631:JOZ196632 JYV196631:JYV196632 KIR196631:KIR196632 KSN196631:KSN196632 LCJ196631:LCJ196632 LMF196631:LMF196632 LWB196631:LWB196632 MFX196631:MFX196632 MPT196631:MPT196632 MZP196631:MZP196632 NJL196631:NJL196632 NTH196631:NTH196632 ODD196631:ODD196632 OMZ196631:OMZ196632 OWV196631:OWV196632 PGR196631:PGR196632 PQN196631:PQN196632 QAJ196631:QAJ196632 QKF196631:QKF196632 QUB196631:QUB196632 RDX196631:RDX196632 RNT196631:RNT196632 RXP196631:RXP196632 SHL196631:SHL196632 SRH196631:SRH196632 TBD196631:TBD196632 TKZ196631:TKZ196632 TUV196631:TUV196632 UER196631:UER196632 UON196631:UON196632 UYJ196631:UYJ196632 VIF196631:VIF196632 VSB196631:VSB196632 WBX196631:WBX196632 WLT196631:WLT196632 WVP196631:WVP196632 E262167:E262168 JD262167:JD262168 SZ262167:SZ262168 ACV262167:ACV262168 AMR262167:AMR262168 AWN262167:AWN262168 BGJ262167:BGJ262168 BQF262167:BQF262168 CAB262167:CAB262168 CJX262167:CJX262168 CTT262167:CTT262168 DDP262167:DDP262168 DNL262167:DNL262168 DXH262167:DXH262168 EHD262167:EHD262168 EQZ262167:EQZ262168 FAV262167:FAV262168 FKR262167:FKR262168 FUN262167:FUN262168 GEJ262167:GEJ262168 GOF262167:GOF262168 GYB262167:GYB262168 HHX262167:HHX262168 HRT262167:HRT262168 IBP262167:IBP262168 ILL262167:ILL262168 IVH262167:IVH262168 JFD262167:JFD262168 JOZ262167:JOZ262168 JYV262167:JYV262168 KIR262167:KIR262168 KSN262167:KSN262168 LCJ262167:LCJ262168 LMF262167:LMF262168 LWB262167:LWB262168 MFX262167:MFX262168 MPT262167:MPT262168 MZP262167:MZP262168 NJL262167:NJL262168 NTH262167:NTH262168 ODD262167:ODD262168 OMZ262167:OMZ262168 OWV262167:OWV262168 PGR262167:PGR262168 PQN262167:PQN262168 QAJ262167:QAJ262168 QKF262167:QKF262168 QUB262167:QUB262168 RDX262167:RDX262168 RNT262167:RNT262168 RXP262167:RXP262168 SHL262167:SHL262168 SRH262167:SRH262168 TBD262167:TBD262168 TKZ262167:TKZ262168 TUV262167:TUV262168 UER262167:UER262168 UON262167:UON262168 UYJ262167:UYJ262168 VIF262167:VIF262168 VSB262167:VSB262168 WBX262167:WBX262168 WLT262167:WLT262168 WVP262167:WVP262168 E327703:E327704 JD327703:JD327704 SZ327703:SZ327704 ACV327703:ACV327704 AMR327703:AMR327704 AWN327703:AWN327704 BGJ327703:BGJ327704 BQF327703:BQF327704 CAB327703:CAB327704 CJX327703:CJX327704 CTT327703:CTT327704 DDP327703:DDP327704 DNL327703:DNL327704 DXH327703:DXH327704 EHD327703:EHD327704 EQZ327703:EQZ327704 FAV327703:FAV327704 FKR327703:FKR327704 FUN327703:FUN327704 GEJ327703:GEJ327704 GOF327703:GOF327704 GYB327703:GYB327704 HHX327703:HHX327704 HRT327703:HRT327704 IBP327703:IBP327704 ILL327703:ILL327704 IVH327703:IVH327704 JFD327703:JFD327704 JOZ327703:JOZ327704 JYV327703:JYV327704 KIR327703:KIR327704 KSN327703:KSN327704 LCJ327703:LCJ327704 LMF327703:LMF327704 LWB327703:LWB327704 MFX327703:MFX327704 MPT327703:MPT327704 MZP327703:MZP327704 NJL327703:NJL327704 NTH327703:NTH327704 ODD327703:ODD327704 OMZ327703:OMZ327704 OWV327703:OWV327704 PGR327703:PGR327704 PQN327703:PQN327704 QAJ327703:QAJ327704 QKF327703:QKF327704 QUB327703:QUB327704 RDX327703:RDX327704 RNT327703:RNT327704 RXP327703:RXP327704 SHL327703:SHL327704 SRH327703:SRH327704 TBD327703:TBD327704 TKZ327703:TKZ327704 TUV327703:TUV327704 UER327703:UER327704 UON327703:UON327704 UYJ327703:UYJ327704 VIF327703:VIF327704 VSB327703:VSB327704 WBX327703:WBX327704 WLT327703:WLT327704 WVP327703:WVP327704 E393239:E393240 JD393239:JD393240 SZ393239:SZ393240 ACV393239:ACV393240 AMR393239:AMR393240 AWN393239:AWN393240 BGJ393239:BGJ393240 BQF393239:BQF393240 CAB393239:CAB393240 CJX393239:CJX393240 CTT393239:CTT393240 DDP393239:DDP393240 DNL393239:DNL393240 DXH393239:DXH393240 EHD393239:EHD393240 EQZ393239:EQZ393240 FAV393239:FAV393240 FKR393239:FKR393240 FUN393239:FUN393240 GEJ393239:GEJ393240 GOF393239:GOF393240 GYB393239:GYB393240 HHX393239:HHX393240 HRT393239:HRT393240 IBP393239:IBP393240 ILL393239:ILL393240 IVH393239:IVH393240 JFD393239:JFD393240 JOZ393239:JOZ393240 JYV393239:JYV393240 KIR393239:KIR393240 KSN393239:KSN393240 LCJ393239:LCJ393240 LMF393239:LMF393240 LWB393239:LWB393240 MFX393239:MFX393240 MPT393239:MPT393240 MZP393239:MZP393240 NJL393239:NJL393240 NTH393239:NTH393240 ODD393239:ODD393240 OMZ393239:OMZ393240 OWV393239:OWV393240 PGR393239:PGR393240 PQN393239:PQN393240 QAJ393239:QAJ393240 QKF393239:QKF393240 QUB393239:QUB393240 RDX393239:RDX393240 RNT393239:RNT393240 RXP393239:RXP393240 SHL393239:SHL393240 SRH393239:SRH393240 TBD393239:TBD393240 TKZ393239:TKZ393240 TUV393239:TUV393240 UER393239:UER393240 UON393239:UON393240 UYJ393239:UYJ393240 VIF393239:VIF393240 VSB393239:VSB393240 WBX393239:WBX393240 WLT393239:WLT393240 WVP393239:WVP393240 E458775:E458776 JD458775:JD458776 SZ458775:SZ458776 ACV458775:ACV458776 AMR458775:AMR458776 AWN458775:AWN458776 BGJ458775:BGJ458776 BQF458775:BQF458776 CAB458775:CAB458776 CJX458775:CJX458776 CTT458775:CTT458776 DDP458775:DDP458776 DNL458775:DNL458776 DXH458775:DXH458776 EHD458775:EHD458776 EQZ458775:EQZ458776 FAV458775:FAV458776 FKR458775:FKR458776 FUN458775:FUN458776 GEJ458775:GEJ458776 GOF458775:GOF458776 GYB458775:GYB458776 HHX458775:HHX458776 HRT458775:HRT458776 IBP458775:IBP458776 ILL458775:ILL458776 IVH458775:IVH458776 JFD458775:JFD458776 JOZ458775:JOZ458776 JYV458775:JYV458776 KIR458775:KIR458776 KSN458775:KSN458776 LCJ458775:LCJ458776 LMF458775:LMF458776 LWB458775:LWB458776 MFX458775:MFX458776 MPT458775:MPT458776 MZP458775:MZP458776 NJL458775:NJL458776 NTH458775:NTH458776 ODD458775:ODD458776 OMZ458775:OMZ458776 OWV458775:OWV458776 PGR458775:PGR458776 PQN458775:PQN458776 QAJ458775:QAJ458776 QKF458775:QKF458776 QUB458775:QUB458776 RDX458775:RDX458776 RNT458775:RNT458776 RXP458775:RXP458776 SHL458775:SHL458776 SRH458775:SRH458776 TBD458775:TBD458776 TKZ458775:TKZ458776 TUV458775:TUV458776 UER458775:UER458776 UON458775:UON458776 UYJ458775:UYJ458776 VIF458775:VIF458776 VSB458775:VSB458776 WBX458775:WBX458776 WLT458775:WLT458776 WVP458775:WVP458776 E524311:E524312 JD524311:JD524312 SZ524311:SZ524312 ACV524311:ACV524312 AMR524311:AMR524312 AWN524311:AWN524312 BGJ524311:BGJ524312 BQF524311:BQF524312 CAB524311:CAB524312 CJX524311:CJX524312 CTT524311:CTT524312 DDP524311:DDP524312 DNL524311:DNL524312 DXH524311:DXH524312 EHD524311:EHD524312 EQZ524311:EQZ524312 FAV524311:FAV524312 FKR524311:FKR524312 FUN524311:FUN524312 GEJ524311:GEJ524312 GOF524311:GOF524312 GYB524311:GYB524312 HHX524311:HHX524312 HRT524311:HRT524312 IBP524311:IBP524312 ILL524311:ILL524312 IVH524311:IVH524312 JFD524311:JFD524312 JOZ524311:JOZ524312 JYV524311:JYV524312 KIR524311:KIR524312 KSN524311:KSN524312 LCJ524311:LCJ524312 LMF524311:LMF524312 LWB524311:LWB524312 MFX524311:MFX524312 MPT524311:MPT524312 MZP524311:MZP524312 NJL524311:NJL524312 NTH524311:NTH524312 ODD524311:ODD524312 OMZ524311:OMZ524312 OWV524311:OWV524312 PGR524311:PGR524312 PQN524311:PQN524312 QAJ524311:QAJ524312 QKF524311:QKF524312 QUB524311:QUB524312 RDX524311:RDX524312 RNT524311:RNT524312 RXP524311:RXP524312 SHL524311:SHL524312 SRH524311:SRH524312 TBD524311:TBD524312 TKZ524311:TKZ524312 TUV524311:TUV524312 UER524311:UER524312 UON524311:UON524312 UYJ524311:UYJ524312 VIF524311:VIF524312 VSB524311:VSB524312 WBX524311:WBX524312 WLT524311:WLT524312 WVP524311:WVP524312 E589847:E589848 JD589847:JD589848 SZ589847:SZ589848 ACV589847:ACV589848 AMR589847:AMR589848 AWN589847:AWN589848 BGJ589847:BGJ589848 BQF589847:BQF589848 CAB589847:CAB589848 CJX589847:CJX589848 CTT589847:CTT589848 DDP589847:DDP589848 DNL589847:DNL589848 DXH589847:DXH589848 EHD589847:EHD589848 EQZ589847:EQZ589848 FAV589847:FAV589848 FKR589847:FKR589848 FUN589847:FUN589848 GEJ589847:GEJ589848 GOF589847:GOF589848 GYB589847:GYB589848 HHX589847:HHX589848 HRT589847:HRT589848 IBP589847:IBP589848 ILL589847:ILL589848 IVH589847:IVH589848 JFD589847:JFD589848 JOZ589847:JOZ589848 JYV589847:JYV589848 KIR589847:KIR589848 KSN589847:KSN589848 LCJ589847:LCJ589848 LMF589847:LMF589848 LWB589847:LWB589848 MFX589847:MFX589848 MPT589847:MPT589848 MZP589847:MZP589848 NJL589847:NJL589848 NTH589847:NTH589848 ODD589847:ODD589848 OMZ589847:OMZ589848 OWV589847:OWV589848 PGR589847:PGR589848 PQN589847:PQN589848 QAJ589847:QAJ589848 QKF589847:QKF589848 QUB589847:QUB589848 RDX589847:RDX589848 RNT589847:RNT589848 RXP589847:RXP589848 SHL589847:SHL589848 SRH589847:SRH589848 TBD589847:TBD589848 TKZ589847:TKZ589848 TUV589847:TUV589848 UER589847:UER589848 UON589847:UON589848 UYJ589847:UYJ589848 VIF589847:VIF589848 VSB589847:VSB589848 WBX589847:WBX589848 WLT589847:WLT589848 WVP589847:WVP589848 E655383:E655384 JD655383:JD655384 SZ655383:SZ655384 ACV655383:ACV655384 AMR655383:AMR655384 AWN655383:AWN655384 BGJ655383:BGJ655384 BQF655383:BQF655384 CAB655383:CAB655384 CJX655383:CJX655384 CTT655383:CTT655384 DDP655383:DDP655384 DNL655383:DNL655384 DXH655383:DXH655384 EHD655383:EHD655384 EQZ655383:EQZ655384 FAV655383:FAV655384 FKR655383:FKR655384 FUN655383:FUN655384 GEJ655383:GEJ655384 GOF655383:GOF655384 GYB655383:GYB655384 HHX655383:HHX655384 HRT655383:HRT655384 IBP655383:IBP655384 ILL655383:ILL655384 IVH655383:IVH655384 JFD655383:JFD655384 JOZ655383:JOZ655384 JYV655383:JYV655384 KIR655383:KIR655384 KSN655383:KSN655384 LCJ655383:LCJ655384 LMF655383:LMF655384 LWB655383:LWB655384 MFX655383:MFX655384 MPT655383:MPT655384 MZP655383:MZP655384 NJL655383:NJL655384 NTH655383:NTH655384 ODD655383:ODD655384 OMZ655383:OMZ655384 OWV655383:OWV655384 PGR655383:PGR655384 PQN655383:PQN655384 QAJ655383:QAJ655384 QKF655383:QKF655384 QUB655383:QUB655384 RDX655383:RDX655384 RNT655383:RNT655384 RXP655383:RXP655384 SHL655383:SHL655384 SRH655383:SRH655384 TBD655383:TBD655384 TKZ655383:TKZ655384 TUV655383:TUV655384 UER655383:UER655384 UON655383:UON655384 UYJ655383:UYJ655384 VIF655383:VIF655384 VSB655383:VSB655384 WBX655383:WBX655384 WLT655383:WLT655384 WVP655383:WVP655384 E720919:E720920 JD720919:JD720920 SZ720919:SZ720920 ACV720919:ACV720920 AMR720919:AMR720920 AWN720919:AWN720920 BGJ720919:BGJ720920 BQF720919:BQF720920 CAB720919:CAB720920 CJX720919:CJX720920 CTT720919:CTT720920 DDP720919:DDP720920 DNL720919:DNL720920 DXH720919:DXH720920 EHD720919:EHD720920 EQZ720919:EQZ720920 FAV720919:FAV720920 FKR720919:FKR720920 FUN720919:FUN720920 GEJ720919:GEJ720920 GOF720919:GOF720920 GYB720919:GYB720920 HHX720919:HHX720920 HRT720919:HRT720920 IBP720919:IBP720920 ILL720919:ILL720920 IVH720919:IVH720920 JFD720919:JFD720920 JOZ720919:JOZ720920 JYV720919:JYV720920 KIR720919:KIR720920 KSN720919:KSN720920 LCJ720919:LCJ720920 LMF720919:LMF720920 LWB720919:LWB720920 MFX720919:MFX720920 MPT720919:MPT720920 MZP720919:MZP720920 NJL720919:NJL720920 NTH720919:NTH720920 ODD720919:ODD720920 OMZ720919:OMZ720920 OWV720919:OWV720920 PGR720919:PGR720920 PQN720919:PQN720920 QAJ720919:QAJ720920 QKF720919:QKF720920 QUB720919:QUB720920 RDX720919:RDX720920 RNT720919:RNT720920 RXP720919:RXP720920 SHL720919:SHL720920 SRH720919:SRH720920 TBD720919:TBD720920 TKZ720919:TKZ720920 TUV720919:TUV720920 UER720919:UER720920 UON720919:UON720920 UYJ720919:UYJ720920 VIF720919:VIF720920 VSB720919:VSB720920 WBX720919:WBX720920 WLT720919:WLT720920 WVP720919:WVP720920 E786455:E786456 JD786455:JD786456 SZ786455:SZ786456 ACV786455:ACV786456 AMR786455:AMR786456 AWN786455:AWN786456 BGJ786455:BGJ786456 BQF786455:BQF786456 CAB786455:CAB786456 CJX786455:CJX786456 CTT786455:CTT786456 DDP786455:DDP786456 DNL786455:DNL786456 DXH786455:DXH786456 EHD786455:EHD786456 EQZ786455:EQZ786456 FAV786455:FAV786456 FKR786455:FKR786456 FUN786455:FUN786456 GEJ786455:GEJ786456 GOF786455:GOF786456 GYB786455:GYB786456 HHX786455:HHX786456 HRT786455:HRT786456 IBP786455:IBP786456 ILL786455:ILL786456 IVH786455:IVH786456 JFD786455:JFD786456 JOZ786455:JOZ786456 JYV786455:JYV786456 KIR786455:KIR786456 KSN786455:KSN786456 LCJ786455:LCJ786456 LMF786455:LMF786456 LWB786455:LWB786456 MFX786455:MFX786456 MPT786455:MPT786456 MZP786455:MZP786456 NJL786455:NJL786456 NTH786455:NTH786456 ODD786455:ODD786456 OMZ786455:OMZ786456 OWV786455:OWV786456 PGR786455:PGR786456 PQN786455:PQN786456 QAJ786455:QAJ786456 QKF786455:QKF786456 QUB786455:QUB786456 RDX786455:RDX786456 RNT786455:RNT786456 RXP786455:RXP786456 SHL786455:SHL786456 SRH786455:SRH786456 TBD786455:TBD786456 TKZ786455:TKZ786456 TUV786455:TUV786456 UER786455:UER786456 UON786455:UON786456 UYJ786455:UYJ786456 VIF786455:VIF786456 VSB786455:VSB786456 WBX786455:WBX786456 WLT786455:WLT786456 WVP786455:WVP786456 E851991:E851992 JD851991:JD851992 SZ851991:SZ851992 ACV851991:ACV851992 AMR851991:AMR851992 AWN851991:AWN851992 BGJ851991:BGJ851992 BQF851991:BQF851992 CAB851991:CAB851992 CJX851991:CJX851992 CTT851991:CTT851992 DDP851991:DDP851992 DNL851991:DNL851992 DXH851991:DXH851992 EHD851991:EHD851992 EQZ851991:EQZ851992 FAV851991:FAV851992 FKR851991:FKR851992 FUN851991:FUN851992 GEJ851991:GEJ851992 GOF851991:GOF851992 GYB851991:GYB851992 HHX851991:HHX851992 HRT851991:HRT851992 IBP851991:IBP851992 ILL851991:ILL851992 IVH851991:IVH851992 JFD851991:JFD851992 JOZ851991:JOZ851992 JYV851991:JYV851992 KIR851991:KIR851992 KSN851991:KSN851992 LCJ851991:LCJ851992 LMF851991:LMF851992 LWB851991:LWB851992 MFX851991:MFX851992 MPT851991:MPT851992 MZP851991:MZP851992 NJL851991:NJL851992 NTH851991:NTH851992 ODD851991:ODD851992 OMZ851991:OMZ851992 OWV851991:OWV851992 PGR851991:PGR851992 PQN851991:PQN851992 QAJ851991:QAJ851992 QKF851991:QKF851992 QUB851991:QUB851992 RDX851991:RDX851992 RNT851991:RNT851992 RXP851991:RXP851992 SHL851991:SHL851992 SRH851991:SRH851992 TBD851991:TBD851992 TKZ851991:TKZ851992 TUV851991:TUV851992 UER851991:UER851992 UON851991:UON851992 UYJ851991:UYJ851992 VIF851991:VIF851992 VSB851991:VSB851992 WBX851991:WBX851992 WLT851991:WLT851992 WVP851991:WVP851992 E917527:E917528 JD917527:JD917528 SZ917527:SZ917528 ACV917527:ACV917528 AMR917527:AMR917528 AWN917527:AWN917528 BGJ917527:BGJ917528 BQF917527:BQF917528 CAB917527:CAB917528 CJX917527:CJX917528 CTT917527:CTT917528 DDP917527:DDP917528 DNL917527:DNL917528 DXH917527:DXH917528 EHD917527:EHD917528 EQZ917527:EQZ917528 FAV917527:FAV917528 FKR917527:FKR917528 FUN917527:FUN917528 GEJ917527:GEJ917528 GOF917527:GOF917528 GYB917527:GYB917528 HHX917527:HHX917528 HRT917527:HRT917528 IBP917527:IBP917528 ILL917527:ILL917528 IVH917527:IVH917528 JFD917527:JFD917528 JOZ917527:JOZ917528 JYV917527:JYV917528 KIR917527:KIR917528 KSN917527:KSN917528 LCJ917527:LCJ917528 LMF917527:LMF917528 LWB917527:LWB917528 MFX917527:MFX917528 MPT917527:MPT917528 MZP917527:MZP917528 NJL917527:NJL917528 NTH917527:NTH917528 ODD917527:ODD917528 OMZ917527:OMZ917528 OWV917527:OWV917528 PGR917527:PGR917528 PQN917527:PQN917528 QAJ917527:QAJ917528 QKF917527:QKF917528 QUB917527:QUB917528 RDX917527:RDX917528 RNT917527:RNT917528 RXP917527:RXP917528 SHL917527:SHL917528 SRH917527:SRH917528 TBD917527:TBD917528 TKZ917527:TKZ917528 TUV917527:TUV917528 UER917527:UER917528 UON917527:UON917528 UYJ917527:UYJ917528 VIF917527:VIF917528 VSB917527:VSB917528 WBX917527:WBX917528 WLT917527:WLT917528 WVP917527:WVP917528 E983063:E983064 JD983063:JD983064 SZ983063:SZ983064 ACV983063:ACV983064 AMR983063:AMR983064 AWN983063:AWN983064 BGJ983063:BGJ983064 BQF983063:BQF983064 CAB983063:CAB983064 CJX983063:CJX983064 CTT983063:CTT983064 DDP983063:DDP983064 DNL983063:DNL983064 DXH983063:DXH983064 EHD983063:EHD983064 EQZ983063:EQZ983064 FAV983063:FAV983064 FKR983063:FKR983064 FUN983063:FUN983064 GEJ983063:GEJ983064 GOF983063:GOF983064 GYB983063:GYB983064 HHX983063:HHX983064 HRT983063:HRT983064 IBP983063:IBP983064 ILL983063:ILL983064 IVH983063:IVH983064 JFD983063:JFD983064 JOZ983063:JOZ983064 JYV983063:JYV983064 KIR983063:KIR983064 KSN983063:KSN983064 LCJ983063:LCJ983064 LMF983063:LMF983064 LWB983063:LWB983064 MFX983063:MFX983064 MPT983063:MPT983064 MZP983063:MZP983064 NJL983063:NJL983064 NTH983063:NTH983064 ODD983063:ODD983064 OMZ983063:OMZ983064 OWV983063:OWV983064 PGR983063:PGR983064 PQN983063:PQN983064 QAJ983063:QAJ983064 QKF983063:QKF983064 QUB983063:QUB983064 RDX983063:RDX983064 RNT983063:RNT983064 RXP983063:RXP983064 SHL983063:SHL983064 SRH983063:SRH983064 TBD983063:TBD983064 TKZ983063:TKZ983064 TUV983063:TUV983064 UER983063:UER983064 UON983063:UON983064 UYJ983063:UYJ983064 VIF983063:VIF983064 VSB983063:VSB983064 WBX983063:WBX983064 WLT983063:WLT983064 JD21:JD24 SZ21:SZ24 WVP21:WVP24 WLT21:WLT24 WBX21:WBX24 VSB21:VSB24 VIF21:VIF24 UYJ21:UYJ24 UON21:UON24 UER21:UER24 TUV21:TUV24 TKZ21:TKZ24 TBD21:TBD24 SRH21:SRH24 SHL21:SHL24 RXP21:RXP24 RNT21:RNT24 RDX21:RDX24 QUB21:QUB24 QKF21:QKF24 QAJ21:QAJ24 PQN21:PQN24 PGR21:PGR24 OWV21:OWV24 OMZ21:OMZ24 ODD21:ODD24 NTH21:NTH24 NJL21:NJL24 MZP21:MZP24 MPT21:MPT24 MFX21:MFX24 LWB21:LWB24 LMF21:LMF24 LCJ21:LCJ24 KSN21:KSN24 KIR21:KIR24 JYV21:JYV24 JOZ21:JOZ24 JFD21:JFD24 IVH21:IVH24 ILL21:ILL24 IBP21:IBP24 HRT21:HRT24 HHX21:HHX24 GYB21:GYB24 GOF21:GOF24 GEJ21:GEJ24 FUN21:FUN24 FKR21:FKR24 FAV21:FAV24 EQZ21:EQZ24 EHD21:EHD24 DXH21:DXH24 DNL21:DNL24 DDP21:DDP24 CTT21:CTT24 CJX21:CJX24 CAB21:CAB24 BQF21:BQF24 BGJ21:BGJ24 AWN21:AWN24 AMR21:AMR24 ACV21:ACV24 E21:E23" xr:uid="{00000000-0002-0000-0000-00000D000000}">
      <formula1>"○"</formula1>
    </dataValidation>
    <dataValidation type="list" allowBlank="1" showInputMessage="1" showErrorMessage="1" sqref="WVP98306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E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E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E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E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E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E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E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E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E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E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E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E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E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E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xr:uid="{00000000-0002-0000-0000-00000E000000}">
      <formula1>"ハローワーク,人材センター,有料求人広告,就職イベント,紹介（知人・職員等）,人材紹介会社,法人ホームページ,その他"</formula1>
    </dataValidation>
    <dataValidation type="list" allowBlank="1" showInputMessage="1" showErrorMessage="1" sqref="WWF983059 JT18:JT19 TP18:TP19 ADL18:ADL19 ANH18:ANH19 AXD18:AXD19 BGZ18:BGZ19 BQV18:BQV19 CAR18:CAR19 CKN18:CKN19 CUJ18:CUJ19 DEF18:DEF19 DOB18:DOB19 DXX18:DXX19 EHT18:EHT19 ERP18:ERP19 FBL18:FBL19 FLH18:FLH19 FVD18:FVD19 GEZ18:GEZ19 GOV18:GOV19 GYR18:GYR19 HIN18:HIN19 HSJ18:HSJ19 ICF18:ICF19 IMB18:IMB19 IVX18:IVX19 JFT18:JFT19 JPP18:JPP19 JZL18:JZL19 KJH18:KJH19 KTD18:KTD19 LCZ18:LCZ19 LMV18:LMV19 LWR18:LWR19 MGN18:MGN19 MQJ18:MQJ19 NAF18:NAF19 NKB18:NKB19 NTX18:NTX19 ODT18:ODT19 ONP18:ONP19 OXL18:OXL19 PHH18:PHH19 PRD18:PRD19 QAZ18:QAZ19 QKV18:QKV19 QUR18:QUR19 REN18:REN19 ROJ18:ROJ19 RYF18:RYF19 SIB18:SIB19 SRX18:SRX19 TBT18:TBT19 TLP18:TLP19 TVL18:TVL19 UFH18:UFH19 UPD18:UPD19 UYZ18:UYZ19 VIV18:VIV19 VSR18:VSR19 WCN18:WCN19 WMJ18:WMJ19 WWF18:WWF19 U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U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U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U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U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U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U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U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U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U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U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U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U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U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U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xr:uid="{00000000-0002-0000-0000-00000F000000}">
      <formula1>"男性,女性,回答しない"</formula1>
    </dataValidation>
    <dataValidation allowBlank="1" showInputMessage="1" showErrorMessage="1" promptTitle="【注意】" prompt="賃金が全体の５０%以上となるよう設定してください。_x000a_（下の「※事業費に占める賃金割合」参照）" sqref="WLY983073 N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N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N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N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N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N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N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N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N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N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N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N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N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N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N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WVU983073 J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xr:uid="{00000000-0002-0000-0000-000010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事業費に占める賃金割合」参照）" sqref="WWC983073 R65569 JQ65569 TM65569 ADI65569 ANE65569 AXA65569 BGW65569 BQS65569 CAO65569 CKK65569 CUG65569 DEC65569 DNY65569 DXU65569 EHQ65569 ERM65569 FBI65569 FLE65569 FVA65569 GEW65569 GOS65569 GYO65569 HIK65569 HSG65569 ICC65569 ILY65569 IVU65569 JFQ65569 JPM65569 JZI65569 KJE65569 KTA65569 LCW65569 LMS65569 LWO65569 MGK65569 MQG65569 NAC65569 NJY65569 NTU65569 ODQ65569 ONM65569 OXI65569 PHE65569 PRA65569 QAW65569 QKS65569 QUO65569 REK65569 ROG65569 RYC65569 SHY65569 SRU65569 TBQ65569 TLM65569 TVI65569 UFE65569 UPA65569 UYW65569 VIS65569 VSO65569 WCK65569 WMG65569 WWC65569 R131105 JQ131105 TM131105 ADI131105 ANE131105 AXA131105 BGW131105 BQS131105 CAO131105 CKK131105 CUG131105 DEC131105 DNY131105 DXU131105 EHQ131105 ERM131105 FBI131105 FLE131105 FVA131105 GEW131105 GOS131105 GYO131105 HIK131105 HSG131105 ICC131105 ILY131105 IVU131105 JFQ131105 JPM131105 JZI131105 KJE131105 KTA131105 LCW131105 LMS131105 LWO131105 MGK131105 MQG131105 NAC131105 NJY131105 NTU131105 ODQ131105 ONM131105 OXI131105 PHE131105 PRA131105 QAW131105 QKS131105 QUO131105 REK131105 ROG131105 RYC131105 SHY131105 SRU131105 TBQ131105 TLM131105 TVI131105 UFE131105 UPA131105 UYW131105 VIS131105 VSO131105 WCK131105 WMG131105 WWC131105 R196641 JQ196641 TM196641 ADI196641 ANE196641 AXA196641 BGW196641 BQS196641 CAO196641 CKK196641 CUG196641 DEC196641 DNY196641 DXU196641 EHQ196641 ERM196641 FBI196641 FLE196641 FVA196641 GEW196641 GOS196641 GYO196641 HIK196641 HSG196641 ICC196641 ILY196641 IVU196641 JFQ196641 JPM196641 JZI196641 KJE196641 KTA196641 LCW196641 LMS196641 LWO196641 MGK196641 MQG196641 NAC196641 NJY196641 NTU196641 ODQ196641 ONM196641 OXI196641 PHE196641 PRA196641 QAW196641 QKS196641 QUO196641 REK196641 ROG196641 RYC196641 SHY196641 SRU196641 TBQ196641 TLM196641 TVI196641 UFE196641 UPA196641 UYW196641 VIS196641 VSO196641 WCK196641 WMG196641 WWC196641 R262177 JQ262177 TM262177 ADI262177 ANE262177 AXA262177 BGW262177 BQS262177 CAO262177 CKK262177 CUG262177 DEC262177 DNY262177 DXU262177 EHQ262177 ERM262177 FBI262177 FLE262177 FVA262177 GEW262177 GOS262177 GYO262177 HIK262177 HSG262177 ICC262177 ILY262177 IVU262177 JFQ262177 JPM262177 JZI262177 KJE262177 KTA262177 LCW262177 LMS262177 LWO262177 MGK262177 MQG262177 NAC262177 NJY262177 NTU262177 ODQ262177 ONM262177 OXI262177 PHE262177 PRA262177 QAW262177 QKS262177 QUO262177 REK262177 ROG262177 RYC262177 SHY262177 SRU262177 TBQ262177 TLM262177 TVI262177 UFE262177 UPA262177 UYW262177 VIS262177 VSO262177 WCK262177 WMG262177 WWC262177 R327713 JQ327713 TM327713 ADI327713 ANE327713 AXA327713 BGW327713 BQS327713 CAO327713 CKK327713 CUG327713 DEC327713 DNY327713 DXU327713 EHQ327713 ERM327713 FBI327713 FLE327713 FVA327713 GEW327713 GOS327713 GYO327713 HIK327713 HSG327713 ICC327713 ILY327713 IVU327713 JFQ327713 JPM327713 JZI327713 KJE327713 KTA327713 LCW327713 LMS327713 LWO327713 MGK327713 MQG327713 NAC327713 NJY327713 NTU327713 ODQ327713 ONM327713 OXI327713 PHE327713 PRA327713 QAW327713 QKS327713 QUO327713 REK327713 ROG327713 RYC327713 SHY327713 SRU327713 TBQ327713 TLM327713 TVI327713 UFE327713 UPA327713 UYW327713 VIS327713 VSO327713 WCK327713 WMG327713 WWC327713 R393249 JQ393249 TM393249 ADI393249 ANE393249 AXA393249 BGW393249 BQS393249 CAO393249 CKK393249 CUG393249 DEC393249 DNY393249 DXU393249 EHQ393249 ERM393249 FBI393249 FLE393249 FVA393249 GEW393249 GOS393249 GYO393249 HIK393249 HSG393249 ICC393249 ILY393249 IVU393249 JFQ393249 JPM393249 JZI393249 KJE393249 KTA393249 LCW393249 LMS393249 LWO393249 MGK393249 MQG393249 NAC393249 NJY393249 NTU393249 ODQ393249 ONM393249 OXI393249 PHE393249 PRA393249 QAW393249 QKS393249 QUO393249 REK393249 ROG393249 RYC393249 SHY393249 SRU393249 TBQ393249 TLM393249 TVI393249 UFE393249 UPA393249 UYW393249 VIS393249 VSO393249 WCK393249 WMG393249 WWC393249 R458785 JQ458785 TM458785 ADI458785 ANE458785 AXA458785 BGW458785 BQS458785 CAO458785 CKK458785 CUG458785 DEC458785 DNY458785 DXU458785 EHQ458785 ERM458785 FBI458785 FLE458785 FVA458785 GEW458785 GOS458785 GYO458785 HIK458785 HSG458785 ICC458785 ILY458785 IVU458785 JFQ458785 JPM458785 JZI458785 KJE458785 KTA458785 LCW458785 LMS458785 LWO458785 MGK458785 MQG458785 NAC458785 NJY458785 NTU458785 ODQ458785 ONM458785 OXI458785 PHE458785 PRA458785 QAW458785 QKS458785 QUO458785 REK458785 ROG458785 RYC458785 SHY458785 SRU458785 TBQ458785 TLM458785 TVI458785 UFE458785 UPA458785 UYW458785 VIS458785 VSO458785 WCK458785 WMG458785 WWC458785 R524321 JQ524321 TM524321 ADI524321 ANE524321 AXA524321 BGW524321 BQS524321 CAO524321 CKK524321 CUG524321 DEC524321 DNY524321 DXU524321 EHQ524321 ERM524321 FBI524321 FLE524321 FVA524321 GEW524321 GOS524321 GYO524321 HIK524321 HSG524321 ICC524321 ILY524321 IVU524321 JFQ524321 JPM524321 JZI524321 KJE524321 KTA524321 LCW524321 LMS524321 LWO524321 MGK524321 MQG524321 NAC524321 NJY524321 NTU524321 ODQ524321 ONM524321 OXI524321 PHE524321 PRA524321 QAW524321 QKS524321 QUO524321 REK524321 ROG524321 RYC524321 SHY524321 SRU524321 TBQ524321 TLM524321 TVI524321 UFE524321 UPA524321 UYW524321 VIS524321 VSO524321 WCK524321 WMG524321 WWC524321 R589857 JQ589857 TM589857 ADI589857 ANE589857 AXA589857 BGW589857 BQS589857 CAO589857 CKK589857 CUG589857 DEC589857 DNY589857 DXU589857 EHQ589857 ERM589857 FBI589857 FLE589857 FVA589857 GEW589857 GOS589857 GYO589857 HIK589857 HSG589857 ICC589857 ILY589857 IVU589857 JFQ589857 JPM589857 JZI589857 KJE589857 KTA589857 LCW589857 LMS589857 LWO589857 MGK589857 MQG589857 NAC589857 NJY589857 NTU589857 ODQ589857 ONM589857 OXI589857 PHE589857 PRA589857 QAW589857 QKS589857 QUO589857 REK589857 ROG589857 RYC589857 SHY589857 SRU589857 TBQ589857 TLM589857 TVI589857 UFE589857 UPA589857 UYW589857 VIS589857 VSO589857 WCK589857 WMG589857 WWC589857 R655393 JQ655393 TM655393 ADI655393 ANE655393 AXA655393 BGW655393 BQS655393 CAO655393 CKK655393 CUG655393 DEC655393 DNY655393 DXU655393 EHQ655393 ERM655393 FBI655393 FLE655393 FVA655393 GEW655393 GOS655393 GYO655393 HIK655393 HSG655393 ICC655393 ILY655393 IVU655393 JFQ655393 JPM655393 JZI655393 KJE655393 KTA655393 LCW655393 LMS655393 LWO655393 MGK655393 MQG655393 NAC655393 NJY655393 NTU655393 ODQ655393 ONM655393 OXI655393 PHE655393 PRA655393 QAW655393 QKS655393 QUO655393 REK655393 ROG655393 RYC655393 SHY655393 SRU655393 TBQ655393 TLM655393 TVI655393 UFE655393 UPA655393 UYW655393 VIS655393 VSO655393 WCK655393 WMG655393 WWC655393 R720929 JQ720929 TM720929 ADI720929 ANE720929 AXA720929 BGW720929 BQS720929 CAO720929 CKK720929 CUG720929 DEC720929 DNY720929 DXU720929 EHQ720929 ERM720929 FBI720929 FLE720929 FVA720929 GEW720929 GOS720929 GYO720929 HIK720929 HSG720929 ICC720929 ILY720929 IVU720929 JFQ720929 JPM720929 JZI720929 KJE720929 KTA720929 LCW720929 LMS720929 LWO720929 MGK720929 MQG720929 NAC720929 NJY720929 NTU720929 ODQ720929 ONM720929 OXI720929 PHE720929 PRA720929 QAW720929 QKS720929 QUO720929 REK720929 ROG720929 RYC720929 SHY720929 SRU720929 TBQ720929 TLM720929 TVI720929 UFE720929 UPA720929 UYW720929 VIS720929 VSO720929 WCK720929 WMG720929 WWC720929 R786465 JQ786465 TM786465 ADI786465 ANE786465 AXA786465 BGW786465 BQS786465 CAO786465 CKK786465 CUG786465 DEC786465 DNY786465 DXU786465 EHQ786465 ERM786465 FBI786465 FLE786465 FVA786465 GEW786465 GOS786465 GYO786465 HIK786465 HSG786465 ICC786465 ILY786465 IVU786465 JFQ786465 JPM786465 JZI786465 KJE786465 KTA786465 LCW786465 LMS786465 LWO786465 MGK786465 MQG786465 NAC786465 NJY786465 NTU786465 ODQ786465 ONM786465 OXI786465 PHE786465 PRA786465 QAW786465 QKS786465 QUO786465 REK786465 ROG786465 RYC786465 SHY786465 SRU786465 TBQ786465 TLM786465 TVI786465 UFE786465 UPA786465 UYW786465 VIS786465 VSO786465 WCK786465 WMG786465 WWC786465 R852001 JQ852001 TM852001 ADI852001 ANE852001 AXA852001 BGW852001 BQS852001 CAO852001 CKK852001 CUG852001 DEC852001 DNY852001 DXU852001 EHQ852001 ERM852001 FBI852001 FLE852001 FVA852001 GEW852001 GOS852001 GYO852001 HIK852001 HSG852001 ICC852001 ILY852001 IVU852001 JFQ852001 JPM852001 JZI852001 KJE852001 KTA852001 LCW852001 LMS852001 LWO852001 MGK852001 MQG852001 NAC852001 NJY852001 NTU852001 ODQ852001 ONM852001 OXI852001 PHE852001 PRA852001 QAW852001 QKS852001 QUO852001 REK852001 ROG852001 RYC852001 SHY852001 SRU852001 TBQ852001 TLM852001 TVI852001 UFE852001 UPA852001 UYW852001 VIS852001 VSO852001 WCK852001 WMG852001 WWC852001 R917537 JQ917537 TM917537 ADI917537 ANE917537 AXA917537 BGW917537 BQS917537 CAO917537 CKK917537 CUG917537 DEC917537 DNY917537 DXU917537 EHQ917537 ERM917537 FBI917537 FLE917537 FVA917537 GEW917537 GOS917537 GYO917537 HIK917537 HSG917537 ICC917537 ILY917537 IVU917537 JFQ917537 JPM917537 JZI917537 KJE917537 KTA917537 LCW917537 LMS917537 LWO917537 MGK917537 MQG917537 NAC917537 NJY917537 NTU917537 ODQ917537 ONM917537 OXI917537 PHE917537 PRA917537 QAW917537 QKS917537 QUO917537 REK917537 ROG917537 RYC917537 SHY917537 SRU917537 TBQ917537 TLM917537 TVI917537 UFE917537 UPA917537 UYW917537 VIS917537 VSO917537 WCK917537 WMG917537 WWC917537 R983073 JQ983073 TM983073 ADI983073 ANE983073 AXA983073 BGW983073 BQS983073 CAO983073 CKK983073 CUG983073 DEC983073 DNY983073 DXU983073 EHQ983073 ERM983073 FBI983073 FLE983073 FVA983073 GEW983073 GOS983073 GYO983073 HIK983073 HSG983073 ICC983073 ILY983073 IVU983073 JFQ983073 JPM983073 JZI983073 KJE983073 KTA983073 LCW983073 LMS983073 LWO983073 MGK983073 MQG983073 NAC983073 NJY983073 NTU983073 ODQ983073 ONM983073 OXI983073 PHE983073 PRA983073 QAW983073 QKS983073 QUO983073 REK983073 ROG983073 RYC983073 SHY983073 SRU983073 TBQ983073 TLM983073 TVI983073 UFE983073 UPA983073 UYW983073 VIS983073 VSO983073 WCK983073 WMG983073" xr:uid="{00000000-0002-0000-0000-000011000000}"/>
    <dataValidation allowBlank="1" showInputMessage="1" showErrorMessage="1" prompt="※免税事業者は税込額、課税事業者は税抜額を入力してください" sqref="WWF983077 U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U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U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U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U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U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U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U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U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U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U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U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U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U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U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xr:uid="{00000000-0002-0000-0000-000012000000}"/>
    <dataValidation type="whole" allowBlank="1" showInputMessage="1" showErrorMessage="1" error="※1,700円上限です。" sqref="Z27:Z32" xr:uid="{00000000-0002-0000-0000-000013000000}">
      <formula1>1</formula1>
      <formula2>1700</formula2>
    </dataValidation>
    <dataValidation type="list" operator="notEqual" allowBlank="1" showInputMessage="1" error="※1,300円上限です。" prompt="A時給：直接入力_x000a_B月給：N30～31セルで計算の上、入力" sqref="E29:E30" xr:uid="{00000000-0002-0000-0000-000014000000}">
      <formula1>$L$31</formula1>
    </dataValidation>
    <dataValidation allowBlank="1" showInputMessage="1" showErrorMessage="1" prompt="月給の場合のみ入力" sqref="N31:O31" xr:uid="{8B0A3F54-05C4-4F10-A595-073ED472D272}"/>
    <dataValidation type="whole" operator="lessThan" allowBlank="1" showInputMessage="1" showErrorMessage="1" error="小数点以下を切り上げ、整数で入力してください。" prompt="月給の場合のみ入力" sqref="N30:O30" xr:uid="{E8AA01AD-5894-4D86-B31F-6CCB8B5E664A}">
      <formula1>210</formula1>
    </dataValidation>
    <dataValidation type="date" allowBlank="1" showInputMessage="1" showErrorMessage="1" errorTitle="雇用期間の設定に誤り" error="2027/1/31までの間で雇用契約を締結します" sqref="Z13" xr:uid="{1325ADD7-E194-4B7F-A956-B6073B19B1D7}">
      <formula1>46143</formula1>
      <formula2>46418</formula2>
    </dataValidation>
    <dataValidation type="date" allowBlank="1" showInputMessage="1" showErrorMessage="1" errorTitle="雇用期間の設定に誤り" error="雇用終了日は2026/5/1～2027/1/31の間となります" sqref="X13" xr:uid="{B832C9FA-4C8F-41E1-A49E-51C91196C5BC}">
      <formula1>46143</formula1>
      <formula2>46418</formula2>
    </dataValidation>
    <dataValidation type="list" allowBlank="1" showInputMessage="1" showErrorMessage="1" sqref="D8" xr:uid="{00000000-0002-0000-0000-000019000000}">
      <formula1>"選択,7,8,9,10,11"</formula1>
    </dataValidation>
    <dataValidation type="list" allowBlank="1" showInputMessage="1" showErrorMessage="1" sqref="G26:J26 L26:N26 P26:R26 P28:R28 L28:N28 G28:J28 G30:J30" xr:uid="{1833DE28-E275-4730-808C-629C750C1576}">
      <formula1>"7,8,9,10,11,12,1"</formula1>
    </dataValidation>
  </dataValidations>
  <pageMargins left="0.7" right="0.7" top="0.75" bottom="0.75" header="0.3" footer="0.3"/>
  <pageSetup paperSize="9" scale="6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Group Box 1">
              <controlPr defaultSize="0" autoFill="0" autoPict="0">
                <anchor moveWithCells="1">
                  <from>
                    <xdr:col>2</xdr:col>
                    <xdr:colOff>704850</xdr:colOff>
                    <xdr:row>9</xdr:row>
                    <xdr:rowOff>200025</xdr:rowOff>
                  </from>
                  <to>
                    <xdr:col>3</xdr:col>
                    <xdr:colOff>504825</xdr:colOff>
                    <xdr:row>12</xdr:row>
                    <xdr:rowOff>133350</xdr:rowOff>
                  </to>
                </anchor>
              </controlPr>
            </control>
          </mc:Choice>
        </mc:AlternateContent>
        <mc:AlternateContent xmlns:mc="http://schemas.openxmlformats.org/markup-compatibility/2006">
          <mc:Choice Requires="x14">
            <control shapeId="76802" r:id="rId5" name="Group Box 2">
              <controlPr defaultSize="0" autoFill="0" autoPict="0">
                <anchor moveWithCells="1">
                  <from>
                    <xdr:col>22</xdr:col>
                    <xdr:colOff>781050</xdr:colOff>
                    <xdr:row>7</xdr:row>
                    <xdr:rowOff>276225</xdr:rowOff>
                  </from>
                  <to>
                    <xdr:col>26</xdr:col>
                    <xdr:colOff>371475</xdr:colOff>
                    <xdr:row>9</xdr:row>
                    <xdr:rowOff>200025</xdr:rowOff>
                  </to>
                </anchor>
              </controlPr>
            </control>
          </mc:Choice>
        </mc:AlternateContent>
        <mc:AlternateContent xmlns:mc="http://schemas.openxmlformats.org/markup-compatibility/2006">
          <mc:Choice Requires="x14">
            <control shapeId="76803" r:id="rId6" name="Group Box 3">
              <controlPr defaultSize="0" autoFill="0" autoPict="0">
                <anchor moveWithCells="1">
                  <from>
                    <xdr:col>22</xdr:col>
                    <xdr:colOff>781050</xdr:colOff>
                    <xdr:row>7</xdr:row>
                    <xdr:rowOff>276225</xdr:rowOff>
                  </from>
                  <to>
                    <xdr:col>26</xdr:col>
                    <xdr:colOff>371475</xdr:colOff>
                    <xdr:row>9</xdr:row>
                    <xdr:rowOff>200025</xdr:rowOff>
                  </to>
                </anchor>
              </controlPr>
            </control>
          </mc:Choice>
        </mc:AlternateContent>
        <mc:AlternateContent xmlns:mc="http://schemas.openxmlformats.org/markup-compatibility/2006">
          <mc:Choice Requires="x14">
            <control shapeId="76804" r:id="rId7" name="Group Box 4">
              <controlPr defaultSize="0" autoFill="0" autoPict="0">
                <anchor moveWithCells="1">
                  <from>
                    <xdr:col>24</xdr:col>
                    <xdr:colOff>781050</xdr:colOff>
                    <xdr:row>7</xdr:row>
                    <xdr:rowOff>276225</xdr:rowOff>
                  </from>
                  <to>
                    <xdr:col>26</xdr:col>
                    <xdr:colOff>371475</xdr:colOff>
                    <xdr:row>9</xdr:row>
                    <xdr:rowOff>200025</xdr:rowOff>
                  </to>
                </anchor>
              </controlPr>
            </control>
          </mc:Choice>
        </mc:AlternateContent>
        <mc:AlternateContent xmlns:mc="http://schemas.openxmlformats.org/markup-compatibility/2006">
          <mc:Choice Requires="x14">
            <control shapeId="76805" r:id="rId8" name="Group Box 5">
              <controlPr defaultSize="0" autoFill="0" autoPict="0">
                <anchor moveWithCells="1">
                  <from>
                    <xdr:col>24</xdr:col>
                    <xdr:colOff>781050</xdr:colOff>
                    <xdr:row>7</xdr:row>
                    <xdr:rowOff>276225</xdr:rowOff>
                  </from>
                  <to>
                    <xdr:col>26</xdr:col>
                    <xdr:colOff>371475</xdr:colOff>
                    <xdr:row>9</xdr:row>
                    <xdr:rowOff>200025</xdr:rowOff>
                  </to>
                </anchor>
              </controlPr>
            </control>
          </mc:Choice>
        </mc:AlternateContent>
        <mc:AlternateContent xmlns:mc="http://schemas.openxmlformats.org/markup-compatibility/2006">
          <mc:Choice Requires="x14">
            <control shapeId="76806" r:id="rId9" name="Group Box 6">
              <controlPr defaultSize="0" autoFill="0" autoPict="0">
                <anchor moveWithCells="1">
                  <from>
                    <xdr:col>22</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07" r:id="rId10" name="Group Box 7">
              <controlPr defaultSize="0" autoFill="0" autoPict="0">
                <anchor moveWithCells="1">
                  <from>
                    <xdr:col>22</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08" r:id="rId11" name="Group Box 8">
              <controlPr defaultSize="0" autoFill="0" autoPict="0">
                <anchor moveWithCells="1">
                  <from>
                    <xdr:col>24</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09" r:id="rId12" name="Group Box 9">
              <controlPr defaultSize="0" autoFill="0" autoPict="0">
                <anchor moveWithCells="1">
                  <from>
                    <xdr:col>24</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10" r:id="rId13" name="Group Box 10">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1" r:id="rId14" name="Group Box 11">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2" r:id="rId15" name="Group Box 12">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3" r:id="rId16" name="Group Box 13">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4" r:id="rId17" name="Group Box 14">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5" r:id="rId18" name="Group Box 15">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6" r:id="rId19" name="Group Box 16">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7" r:id="rId20" name="Group Box 17">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8" r:id="rId21" name="Group Box 18">
              <controlPr defaultSize="0" autoFill="0" autoPict="0">
                <anchor moveWithCells="1">
                  <from>
                    <xdr:col>22</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19" r:id="rId22" name="Group Box 19">
              <controlPr defaultSize="0" autoFill="0" autoPict="0">
                <anchor moveWithCells="1">
                  <from>
                    <xdr:col>22</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20" r:id="rId23" name="Group Box 20">
              <controlPr defaultSize="0" autoFill="0" autoPict="0">
                <anchor moveWithCells="1">
                  <from>
                    <xdr:col>24</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21" r:id="rId24" name="Group Box 21">
              <controlPr defaultSize="0" autoFill="0" autoPict="0">
                <anchor moveWithCells="1">
                  <from>
                    <xdr:col>24</xdr:col>
                    <xdr:colOff>781050</xdr:colOff>
                    <xdr:row>9</xdr:row>
                    <xdr:rowOff>276225</xdr:rowOff>
                  </from>
                  <to>
                    <xdr:col>26</xdr:col>
                    <xdr:colOff>371475</xdr:colOff>
                    <xdr:row>12</xdr:row>
                    <xdr:rowOff>133350</xdr:rowOff>
                  </to>
                </anchor>
              </controlPr>
            </control>
          </mc:Choice>
        </mc:AlternateContent>
        <mc:AlternateContent xmlns:mc="http://schemas.openxmlformats.org/markup-compatibility/2006">
          <mc:Choice Requires="x14">
            <control shapeId="76822" r:id="rId25" name="Group Box 22">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23" r:id="rId26" name="Group Box 23">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2AA7E725-4826-440C-8BAF-3E24BC8F304A}">
            <xm:f>NOT(ISERROR(SEARCH(リスト!$M$8,M12)))</xm:f>
            <xm:f>リスト!$M$8</xm:f>
            <x14:dxf>
              <font>
                <color rgb="FFFF0000"/>
              </font>
              <fill>
                <patternFill>
                  <bgColor theme="5" tint="0.39994506668294322"/>
                </patternFill>
              </fill>
            </x14:dxf>
          </x14:cfRule>
          <xm:sqref>M12</xm:sqref>
        </x14:conditionalFormatting>
      </x14:conditionalFormattings>
    </ext>
    <ext xmlns:x14="http://schemas.microsoft.com/office/spreadsheetml/2009/9/main" uri="{CCE6A557-97BC-4b89-ADB6-D9C93CAAB3DF}">
      <x14:dataValidations xmlns:xm="http://schemas.microsoft.com/office/excel/2006/main" xWindow="441" yWindow="804" count="6">
        <x14:dataValidation type="list" showInputMessage="1" showErrorMessage="1" xr:uid="{00000000-0002-0000-0000-000006000000}">
          <x14:formula1>
            <xm:f>リスト!$M$8:$M$10</xm:f>
          </x14:formula1>
          <xm:sqref>M12:N12</xm:sqref>
        </x14:dataValidation>
        <x14:dataValidation type="list" allowBlank="1" showInputMessage="1" showErrorMessage="1" xr:uid="{00000000-0002-0000-0000-000015000000}">
          <x14:formula1>
            <xm:f>リスト!$L$8:$L$10</xm:f>
          </x14:formula1>
          <xm:sqref>E34</xm:sqref>
        </x14:dataValidation>
        <x14:dataValidation type="list" allowBlank="1" showInputMessage="1" showErrorMessage="1" xr:uid="{00000000-0002-0000-0000-000016000000}">
          <x14:formula1>
            <xm:f>リスト!$D$8:$D$16</xm:f>
          </x14:formula1>
          <xm:sqref>E20:K20</xm:sqref>
        </x14:dataValidation>
        <x14:dataValidation type="list" allowBlank="1" showInputMessage="1" showErrorMessage="1" xr:uid="{00000000-0002-0000-0000-000017000000}">
          <x14:formula1>
            <xm:f>リスト!$C$8:$C$11</xm:f>
          </x14:formula1>
          <xm:sqref>E19:F19</xm:sqref>
        </x14:dataValidation>
        <x14:dataValidation type="list" allowBlank="1" showInputMessage="1" showErrorMessage="1" xr:uid="{1DEDD7A0-A02F-45E8-A4E5-455973732736}">
          <x14:formula1>
            <xm:f>リスト!$I$8:$I$10</xm:f>
          </x14:formula1>
          <xm:sqref>E32</xm:sqref>
        </x14:dataValidation>
        <x14:dataValidation type="list" allowBlank="1" showInputMessage="1" showErrorMessage="1" xr:uid="{B0F7B927-A193-4911-BCA9-ACA6039B9B24}">
          <x14:formula1>
            <xm:f>'＜採用時・対象者ごと＞❸対象者確認書【❷と連動】（報告3）'!$S$8:$S$21</xm:f>
          </x14:formula1>
          <xm:sqref>G35:M35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L45"/>
  <sheetViews>
    <sheetView showZeros="0" view="pageBreakPreview" zoomScaleNormal="100" zoomScaleSheetLayoutView="100" workbookViewId="0">
      <selection activeCell="D10" sqref="D10:O10"/>
    </sheetView>
  </sheetViews>
  <sheetFormatPr defaultColWidth="9" defaultRowHeight="13.5" x14ac:dyDescent="0.15"/>
  <cols>
    <col min="1" max="1" width="1" customWidth="1"/>
    <col min="2" max="2" width="15.125" customWidth="1"/>
    <col min="3" max="3" width="6.375" customWidth="1"/>
    <col min="4" max="4" width="7.75" customWidth="1"/>
    <col min="5" max="5" width="2.875" customWidth="1"/>
    <col min="6" max="6" width="7.75" customWidth="1"/>
    <col min="7" max="7" width="4.75" customWidth="1"/>
    <col min="8" max="8" width="8.5" customWidth="1"/>
    <col min="9" max="9" width="9" customWidth="1"/>
    <col min="10" max="10" width="7.5" customWidth="1"/>
    <col min="11" max="11" width="8.625" customWidth="1"/>
    <col min="12" max="12" width="5" customWidth="1"/>
    <col min="13" max="13" width="3.375" customWidth="1"/>
    <col min="14" max="14" width="4.5" customWidth="1"/>
    <col min="15" max="15" width="8" customWidth="1"/>
    <col min="16" max="16" width="8.375" customWidth="1"/>
    <col min="17" max="17" width="2.625" customWidth="1"/>
    <col min="18" max="18" width="2.5" customWidth="1"/>
    <col min="19" max="19" width="7.75" hidden="1" customWidth="1"/>
    <col min="20" max="20" width="2.875" customWidth="1"/>
    <col min="21" max="21" width="7.75" customWidth="1"/>
    <col min="22" max="22" width="4.75" customWidth="1"/>
    <col min="23" max="23" width="8.5" customWidth="1"/>
    <col min="24" max="24" width="9" customWidth="1"/>
    <col min="25" max="25" width="7.5" customWidth="1"/>
    <col min="26" max="26" width="8.625" hidden="1" customWidth="1"/>
    <col min="27" max="27" width="5" hidden="1" customWidth="1"/>
    <col min="28" max="28" width="15.125" hidden="1" customWidth="1"/>
    <col min="29" max="29" width="4.5" hidden="1" customWidth="1"/>
    <col min="30" max="30" width="10.5" hidden="1" customWidth="1"/>
    <col min="31" max="31" width="4.5" hidden="1" customWidth="1"/>
    <col min="32" max="32" width="8" customWidth="1"/>
    <col min="33" max="33" width="7.75" hidden="1" customWidth="1"/>
    <col min="34" max="34" width="2.875" customWidth="1"/>
    <col min="35" max="35" width="7.75" customWidth="1"/>
    <col min="36" max="36" width="4.75" customWidth="1"/>
    <col min="37" max="37" width="8.5" customWidth="1"/>
    <col min="38" max="38" width="9" customWidth="1"/>
  </cols>
  <sheetData>
    <row r="1" spans="1:30" ht="13.15" customHeight="1" x14ac:dyDescent="0.15">
      <c r="A1" s="12"/>
      <c r="B1" s="13"/>
      <c r="C1" s="13"/>
      <c r="D1" s="13"/>
      <c r="E1" s="13"/>
      <c r="F1" s="14"/>
      <c r="G1" s="14"/>
      <c r="H1" s="14"/>
      <c r="I1" s="14"/>
      <c r="J1" s="15"/>
      <c r="K1" s="12"/>
      <c r="L1" s="12"/>
      <c r="M1" s="15"/>
      <c r="N1" s="16"/>
      <c r="O1" s="17"/>
      <c r="P1" s="17" t="s">
        <v>164</v>
      </c>
      <c r="Q1" s="13"/>
      <c r="R1" s="13"/>
      <c r="S1" s="13"/>
      <c r="T1" s="13"/>
      <c r="U1" s="13" t="s">
        <v>4</v>
      </c>
      <c r="V1" s="13"/>
      <c r="W1" s="13"/>
      <c r="X1" s="13"/>
      <c r="Y1" s="13"/>
      <c r="Z1" s="13"/>
      <c r="AA1" s="13"/>
      <c r="AB1" s="13"/>
    </row>
    <row r="2" spans="1:30" ht="13.15" customHeight="1" x14ac:dyDescent="0.15">
      <c r="A2" s="18" t="s">
        <v>3</v>
      </c>
      <c r="B2" s="12"/>
      <c r="C2" s="12"/>
      <c r="D2" s="12"/>
      <c r="E2" s="12"/>
      <c r="F2" s="14"/>
      <c r="G2" s="14"/>
      <c r="H2" s="14"/>
      <c r="I2" s="14"/>
      <c r="J2" s="15"/>
      <c r="K2" s="12"/>
      <c r="L2" s="12"/>
      <c r="M2" s="17"/>
      <c r="N2" s="17"/>
      <c r="O2" s="17"/>
      <c r="P2" s="12"/>
      <c r="Q2" s="12"/>
      <c r="R2" s="13"/>
      <c r="S2" s="13"/>
      <c r="T2" s="19"/>
      <c r="U2" s="13"/>
      <c r="V2" s="13"/>
      <c r="W2" s="13"/>
      <c r="X2" s="13"/>
      <c r="Y2" s="13"/>
      <c r="Z2" s="13"/>
      <c r="AA2" s="13"/>
      <c r="AB2" s="13"/>
    </row>
    <row r="3" spans="1:30" ht="13.15" customHeight="1" thickBot="1" x14ac:dyDescent="0.2">
      <c r="A3" s="18"/>
      <c r="B3" s="12"/>
      <c r="C3" s="12"/>
      <c r="D3" s="12"/>
      <c r="E3" s="12"/>
      <c r="F3" s="14"/>
      <c r="G3" s="14"/>
      <c r="H3" s="14"/>
      <c r="I3" s="14"/>
      <c r="J3" s="15"/>
      <c r="K3" s="12"/>
      <c r="L3" s="12"/>
      <c r="M3" s="17"/>
      <c r="N3" s="17"/>
      <c r="O3" s="17"/>
      <c r="P3" s="12"/>
      <c r="Q3" s="12"/>
      <c r="R3" s="13"/>
      <c r="S3" s="13"/>
      <c r="T3" s="19"/>
      <c r="U3" s="13"/>
      <c r="V3" s="13"/>
      <c r="W3" s="13"/>
      <c r="X3" s="13"/>
      <c r="Y3" s="13"/>
      <c r="Z3" s="13"/>
      <c r="AA3" s="13"/>
      <c r="AB3" s="13"/>
    </row>
    <row r="4" spans="1:30" ht="13.15" customHeight="1" x14ac:dyDescent="0.15">
      <c r="A4" s="18"/>
      <c r="B4" s="410" t="s">
        <v>122</v>
      </c>
      <c r="C4" s="413" t="s">
        <v>121</v>
      </c>
      <c r="D4" s="414"/>
      <c r="E4" s="14"/>
      <c r="F4" s="14"/>
      <c r="G4" s="14"/>
      <c r="H4" s="15"/>
      <c r="I4" s="12"/>
      <c r="J4" s="12"/>
      <c r="K4" s="17"/>
      <c r="L4" s="17"/>
      <c r="M4" s="17"/>
      <c r="N4" s="12"/>
      <c r="O4" s="12"/>
      <c r="P4" s="13"/>
      <c r="Q4" s="13"/>
      <c r="R4" s="19"/>
      <c r="S4" s="13"/>
      <c r="T4" s="13"/>
      <c r="U4" s="13"/>
      <c r="V4" s="13"/>
      <c r="W4" s="13"/>
      <c r="X4" s="13"/>
      <c r="Y4" s="13"/>
      <c r="Z4" s="13"/>
    </row>
    <row r="5" spans="1:30" ht="13.15" customHeight="1" x14ac:dyDescent="0.15">
      <c r="A5" s="18"/>
      <c r="B5" s="411"/>
      <c r="C5" s="415" t="s">
        <v>119</v>
      </c>
      <c r="D5" s="416"/>
      <c r="E5" s="14"/>
      <c r="F5" s="14"/>
      <c r="G5" s="14"/>
      <c r="H5" s="15"/>
      <c r="I5" s="12"/>
      <c r="J5" s="12"/>
      <c r="K5" s="17"/>
      <c r="L5" s="17"/>
      <c r="M5" s="17"/>
      <c r="N5" s="12"/>
      <c r="O5" s="12"/>
      <c r="P5" s="13"/>
      <c r="Q5" s="13"/>
      <c r="R5" s="19"/>
      <c r="S5" s="13"/>
      <c r="T5" s="13"/>
      <c r="U5" s="13"/>
      <c r="V5" s="13"/>
      <c r="W5" s="13"/>
      <c r="X5" s="13"/>
      <c r="Y5" s="13"/>
      <c r="Z5" s="13"/>
    </row>
    <row r="6" spans="1:30" ht="13.15" customHeight="1" thickBot="1" x14ac:dyDescent="0.2">
      <c r="A6" s="18"/>
      <c r="B6" s="412"/>
      <c r="C6" s="401" t="s">
        <v>120</v>
      </c>
      <c r="D6" s="402"/>
      <c r="E6" s="14"/>
      <c r="F6" s="14"/>
      <c r="G6" s="14"/>
      <c r="H6" s="15"/>
      <c r="I6" s="12"/>
      <c r="J6" s="12"/>
      <c r="K6" s="17"/>
      <c r="L6" s="17"/>
      <c r="M6" s="17"/>
      <c r="N6" s="12"/>
      <c r="O6" s="12"/>
      <c r="P6" s="13"/>
      <c r="Q6" s="13"/>
      <c r="R6" s="19"/>
      <c r="S6" s="13"/>
      <c r="T6" s="13"/>
      <c r="U6" s="13"/>
      <c r="V6" s="13"/>
      <c r="W6" s="13"/>
      <c r="X6" s="13"/>
      <c r="Y6" s="13"/>
      <c r="Z6" s="13"/>
    </row>
    <row r="7" spans="1:30" ht="18.75" customHeight="1" x14ac:dyDescent="0.15">
      <c r="A7" s="420" t="s">
        <v>190</v>
      </c>
      <c r="B7" s="420"/>
      <c r="C7" s="420"/>
      <c r="D7" s="420"/>
      <c r="E7" s="420"/>
      <c r="F7" s="420"/>
      <c r="G7" s="420"/>
      <c r="H7" s="420"/>
      <c r="I7" s="420"/>
      <c r="J7" s="420"/>
      <c r="K7" s="420"/>
      <c r="L7" s="420"/>
      <c r="M7" s="420"/>
      <c r="N7" s="420"/>
      <c r="O7" s="420"/>
      <c r="P7" s="420"/>
      <c r="Q7" s="13"/>
      <c r="R7" s="13"/>
      <c r="S7" s="13"/>
      <c r="T7" s="13"/>
      <c r="U7" s="13"/>
      <c r="V7" s="13"/>
      <c r="W7" s="13"/>
      <c r="X7" s="13"/>
      <c r="Y7" s="13"/>
      <c r="Z7" s="13"/>
      <c r="AA7" s="13"/>
      <c r="AB7" s="13"/>
    </row>
    <row r="8" spans="1:30" ht="13.15" customHeight="1" x14ac:dyDescent="0.15">
      <c r="A8" s="365"/>
      <c r="B8" s="366"/>
      <c r="C8" s="366"/>
      <c r="D8" s="366"/>
      <c r="E8" s="366"/>
      <c r="F8" s="366"/>
      <c r="G8" s="366"/>
      <c r="H8" s="366"/>
      <c r="I8" s="366"/>
      <c r="J8" s="366"/>
      <c r="K8" s="366"/>
      <c r="L8" s="366"/>
      <c r="M8" s="366"/>
      <c r="N8" s="366"/>
      <c r="O8" s="13"/>
      <c r="P8" s="13"/>
      <c r="Q8" s="13"/>
      <c r="R8" s="13"/>
      <c r="S8" s="87" t="s">
        <v>56</v>
      </c>
      <c r="T8" s="13"/>
      <c r="U8" s="13"/>
      <c r="V8" s="13"/>
      <c r="W8" s="13"/>
      <c r="X8" s="13"/>
      <c r="Y8" s="13"/>
      <c r="Z8" s="13"/>
      <c r="AA8" s="13"/>
      <c r="AB8" s="13"/>
    </row>
    <row r="9" spans="1:30" ht="20.45" customHeight="1" x14ac:dyDescent="0.15">
      <c r="A9" s="12"/>
      <c r="B9" s="13" t="s">
        <v>26</v>
      </c>
      <c r="C9" s="13"/>
      <c r="D9" s="13"/>
      <c r="E9" s="13"/>
      <c r="F9" s="13"/>
      <c r="G9" s="13"/>
      <c r="H9" s="13"/>
      <c r="I9" s="13"/>
      <c r="J9" s="13"/>
      <c r="K9" s="13"/>
      <c r="L9" s="13"/>
      <c r="M9" s="13"/>
      <c r="N9" s="13"/>
      <c r="O9" s="13"/>
      <c r="P9" s="13"/>
      <c r="Q9" s="13"/>
      <c r="R9" s="13"/>
      <c r="S9" t="s">
        <v>222</v>
      </c>
      <c r="Z9" s="13"/>
      <c r="AA9" s="13"/>
      <c r="AB9" s="13"/>
    </row>
    <row r="10" spans="1:30" ht="20.45" customHeight="1" x14ac:dyDescent="0.15">
      <c r="A10" s="12"/>
      <c r="B10" s="367" t="s">
        <v>81</v>
      </c>
      <c r="C10" s="368"/>
      <c r="D10" s="382"/>
      <c r="E10" s="382"/>
      <c r="F10" s="382"/>
      <c r="G10" s="382"/>
      <c r="H10" s="382"/>
      <c r="I10" s="382"/>
      <c r="J10" s="382"/>
      <c r="K10" s="382"/>
      <c r="L10" s="382"/>
      <c r="M10" s="382"/>
      <c r="N10" s="382"/>
      <c r="O10" s="382"/>
      <c r="P10" s="20"/>
      <c r="Q10" s="13"/>
      <c r="R10" s="13"/>
      <c r="S10" t="s">
        <v>199</v>
      </c>
      <c r="Z10" s="13"/>
      <c r="AA10" s="13"/>
      <c r="AB10" s="13"/>
    </row>
    <row r="11" spans="1:30" ht="20.45" customHeight="1" x14ac:dyDescent="0.15">
      <c r="A11" s="12"/>
      <c r="B11" s="367" t="s">
        <v>226</v>
      </c>
      <c r="C11" s="368"/>
      <c r="D11" s="382"/>
      <c r="E11" s="382"/>
      <c r="F11" s="382"/>
      <c r="G11" s="382"/>
      <c r="H11" s="382"/>
      <c r="I11" s="382"/>
      <c r="J11" s="382"/>
      <c r="K11" s="382"/>
      <c r="L11" s="382"/>
      <c r="M11" s="382"/>
      <c r="N11" s="382"/>
      <c r="O11" s="382"/>
      <c r="P11" s="20"/>
      <c r="Q11" s="13"/>
      <c r="R11" s="13"/>
      <c r="S11" t="s">
        <v>210</v>
      </c>
      <c r="Z11" s="13"/>
      <c r="AA11" s="13"/>
      <c r="AB11" s="87" t="s">
        <v>98</v>
      </c>
    </row>
    <row r="12" spans="1:30" ht="13.5" customHeight="1" x14ac:dyDescent="0.15">
      <c r="A12" s="12"/>
      <c r="B12" s="399" t="s">
        <v>82</v>
      </c>
      <c r="C12" s="162" t="s">
        <v>182</v>
      </c>
      <c r="D12" s="396" t="str">
        <f>PHONETIC(D13)</f>
        <v/>
      </c>
      <c r="E12" s="397"/>
      <c r="F12" s="397"/>
      <c r="G12" s="397"/>
      <c r="H12" s="397"/>
      <c r="I12" s="398"/>
      <c r="J12" s="424" t="s">
        <v>40</v>
      </c>
      <c r="K12" s="425"/>
      <c r="L12" s="428"/>
      <c r="M12" s="429"/>
      <c r="N12" s="432" t="s">
        <v>38</v>
      </c>
      <c r="O12" s="394"/>
      <c r="P12" s="20"/>
      <c r="Q12" s="13"/>
      <c r="R12" s="13"/>
      <c r="S12" t="s">
        <v>211</v>
      </c>
      <c r="Z12" s="13"/>
      <c r="AA12" s="13"/>
      <c r="AB12" s="87"/>
    </row>
    <row r="13" spans="1:30" ht="20.45" customHeight="1" x14ac:dyDescent="0.15">
      <c r="A13" s="12"/>
      <c r="B13" s="400"/>
      <c r="C13" s="163" t="s">
        <v>183</v>
      </c>
      <c r="D13" s="417"/>
      <c r="E13" s="418"/>
      <c r="F13" s="418"/>
      <c r="G13" s="418"/>
      <c r="H13" s="418"/>
      <c r="I13" s="419"/>
      <c r="J13" s="426"/>
      <c r="K13" s="427"/>
      <c r="L13" s="430"/>
      <c r="M13" s="431"/>
      <c r="N13" s="433"/>
      <c r="O13" s="395"/>
      <c r="P13" s="13"/>
      <c r="Q13" s="13"/>
      <c r="R13" s="13"/>
      <c r="S13" t="s">
        <v>193</v>
      </c>
      <c r="Z13" s="13"/>
      <c r="AA13" s="13"/>
      <c r="AB13" s="105">
        <v>46204</v>
      </c>
      <c r="AC13" s="98" t="s">
        <v>39</v>
      </c>
      <c r="AD13" s="105">
        <v>46418</v>
      </c>
    </row>
    <row r="14" spans="1:30" ht="20.45" customHeight="1" x14ac:dyDescent="0.15">
      <c r="A14" s="12"/>
      <c r="B14" s="407" t="s">
        <v>83</v>
      </c>
      <c r="C14" s="408"/>
      <c r="D14" s="391"/>
      <c r="E14" s="392"/>
      <c r="F14" s="393"/>
      <c r="G14" s="98" t="s">
        <v>39</v>
      </c>
      <c r="H14" s="391"/>
      <c r="I14" s="393"/>
      <c r="J14" s="91">
        <f>EDATE(D14,6)</f>
        <v>182</v>
      </c>
      <c r="K14" s="6" t="s">
        <v>100</v>
      </c>
      <c r="L14" s="21"/>
      <c r="M14" s="21"/>
      <c r="N14" s="21"/>
      <c r="O14" s="22"/>
      <c r="P14" s="23"/>
      <c r="Q14" s="13"/>
      <c r="R14" s="13"/>
      <c r="S14" t="s">
        <v>212</v>
      </c>
      <c r="Z14" s="13"/>
      <c r="AA14" s="13"/>
    </row>
    <row r="15" spans="1:30" ht="20.45" customHeight="1" x14ac:dyDescent="0.15">
      <c r="A15" s="12"/>
      <c r="B15" s="409"/>
      <c r="C15" s="197"/>
      <c r="D15" s="389" t="str">
        <f>IF(AND(D14&gt;=$AB$13,D14&lt;=$AD$13),"","雇用開始日を正しく入力")</f>
        <v>雇用開始日を正しく入力</v>
      </c>
      <c r="E15" s="390"/>
      <c r="F15" s="390"/>
      <c r="G15" s="92"/>
      <c r="H15" s="390" t="str">
        <f>IF(AND(H14&gt;=$AB$16,H14&lt;=$AD$16),"","雇用終了日を正しく入力")</f>
        <v>雇用終了日を正しく入力</v>
      </c>
      <c r="I15" s="390"/>
      <c r="J15" s="390" t="str">
        <f>IF(AND(H14&gt;=$D$14,H14&lt;$J$14),"","雇用期間は６か月以内")</f>
        <v/>
      </c>
      <c r="K15" s="390"/>
      <c r="L15" s="88"/>
      <c r="M15" s="88"/>
      <c r="N15" s="89"/>
      <c r="O15" s="90"/>
      <c r="P15" s="23"/>
      <c r="Q15" s="13"/>
      <c r="R15" s="13"/>
      <c r="S15" t="s">
        <v>213</v>
      </c>
      <c r="Z15" s="13"/>
      <c r="AA15" s="13"/>
      <c r="AB15" s="87" t="s">
        <v>99</v>
      </c>
    </row>
    <row r="16" spans="1:30" ht="27" customHeight="1" x14ac:dyDescent="0.15">
      <c r="A16" s="12"/>
      <c r="B16" s="383" t="s">
        <v>84</v>
      </c>
      <c r="C16" s="384"/>
      <c r="D16" s="182"/>
      <c r="E16" s="367" t="s">
        <v>27</v>
      </c>
      <c r="F16" s="369"/>
      <c r="G16" s="369"/>
      <c r="H16" s="369"/>
      <c r="I16" s="369"/>
      <c r="J16" s="369"/>
      <c r="K16" s="369"/>
      <c r="L16" s="370"/>
      <c r="M16" s="370"/>
      <c r="N16" s="24">
        <v>1</v>
      </c>
      <c r="O16" s="25"/>
      <c r="P16" s="12"/>
      <c r="Q16" s="13"/>
      <c r="R16" s="13"/>
      <c r="S16" t="s">
        <v>214</v>
      </c>
      <c r="Z16" s="13"/>
      <c r="AA16" s="13"/>
      <c r="AB16" s="154">
        <v>46204</v>
      </c>
      <c r="AC16" s="155" t="s">
        <v>39</v>
      </c>
      <c r="AD16" s="154">
        <v>46418</v>
      </c>
    </row>
    <row r="17" spans="1:38" ht="27" customHeight="1" x14ac:dyDescent="0.15">
      <c r="A17" s="12"/>
      <c r="B17" s="385"/>
      <c r="C17" s="386"/>
      <c r="D17" s="182"/>
      <c r="E17" s="367" t="s">
        <v>28</v>
      </c>
      <c r="F17" s="369"/>
      <c r="G17" s="369"/>
      <c r="H17" s="369"/>
      <c r="I17" s="369"/>
      <c r="J17" s="369"/>
      <c r="K17" s="369"/>
      <c r="L17" s="369"/>
      <c r="M17" s="369"/>
      <c r="N17" s="100"/>
      <c r="O17" s="99"/>
      <c r="P17" s="12"/>
      <c r="Q17" s="13"/>
      <c r="R17" s="13"/>
      <c r="S17" t="s">
        <v>215</v>
      </c>
      <c r="Z17" s="13"/>
      <c r="AA17" s="13"/>
      <c r="AB17" s="13"/>
    </row>
    <row r="18" spans="1:38" ht="27" customHeight="1" x14ac:dyDescent="0.15">
      <c r="A18" s="12"/>
      <c r="B18" s="387"/>
      <c r="C18" s="388"/>
      <c r="D18" s="182"/>
      <c r="E18" s="367" t="s">
        <v>168</v>
      </c>
      <c r="F18" s="369"/>
      <c r="G18" s="369"/>
      <c r="H18" s="369"/>
      <c r="I18" s="369"/>
      <c r="J18" s="369"/>
      <c r="K18" s="369"/>
      <c r="L18" s="369"/>
      <c r="M18" s="369"/>
      <c r="N18" s="100"/>
      <c r="O18" s="99"/>
      <c r="P18" s="12"/>
      <c r="Q18" s="13"/>
      <c r="R18" s="13"/>
      <c r="S18" t="s">
        <v>216</v>
      </c>
      <c r="Z18" s="13"/>
      <c r="AA18" s="13"/>
      <c r="AB18" s="13"/>
    </row>
    <row r="19" spans="1:38" ht="36.75" customHeight="1" x14ac:dyDescent="0.15">
      <c r="A19" s="12"/>
      <c r="B19" s="381" t="s">
        <v>85</v>
      </c>
      <c r="C19" s="381"/>
      <c r="D19" s="421"/>
      <c r="E19" s="422"/>
      <c r="F19" s="422"/>
      <c r="G19" s="422"/>
      <c r="H19" s="422"/>
      <c r="I19" s="422"/>
      <c r="J19" s="422"/>
      <c r="K19" s="422"/>
      <c r="L19" s="422"/>
      <c r="M19" s="422"/>
      <c r="N19" s="422"/>
      <c r="O19" s="423"/>
      <c r="P19" s="13"/>
      <c r="Q19" s="13"/>
      <c r="R19" s="13"/>
      <c r="S19" t="s">
        <v>217</v>
      </c>
      <c r="Z19" s="174"/>
      <c r="AA19" s="13"/>
      <c r="AB19" s="175"/>
      <c r="AC19" s="175"/>
      <c r="AD19" s="175"/>
      <c r="AE19" s="175"/>
      <c r="AF19" s="175"/>
      <c r="AG19" s="153"/>
      <c r="AH19" s="470"/>
      <c r="AI19" s="470"/>
      <c r="AJ19" s="470"/>
      <c r="AK19" s="470"/>
      <c r="AL19" s="470"/>
    </row>
    <row r="20" spans="1:38" ht="18" customHeight="1" x14ac:dyDescent="0.15">
      <c r="A20" s="12"/>
      <c r="B20" s="142"/>
      <c r="C20" s="143"/>
      <c r="E20" s="144"/>
      <c r="F20" s="144"/>
      <c r="G20" s="144"/>
      <c r="H20" s="144"/>
      <c r="I20" s="144"/>
      <c r="J20" s="145"/>
      <c r="K20" s="145"/>
      <c r="L20" s="145"/>
      <c r="M20" s="145"/>
      <c r="N20" s="145"/>
      <c r="O20" s="145"/>
      <c r="P20" s="13"/>
      <c r="Q20" s="13"/>
      <c r="R20" s="13"/>
      <c r="S20" t="s">
        <v>218</v>
      </c>
      <c r="Z20" s="13"/>
      <c r="AA20" s="13"/>
    </row>
    <row r="21" spans="1:38" ht="20.45" customHeight="1" thickBot="1" x14ac:dyDescent="0.2">
      <c r="A21" s="12"/>
      <c r="B21" s="18" t="s">
        <v>29</v>
      </c>
      <c r="C21" s="12"/>
      <c r="D21" s="26" t="s">
        <v>104</v>
      </c>
      <c r="E21" s="27"/>
      <c r="F21" s="27"/>
      <c r="G21" s="27"/>
      <c r="H21" s="27"/>
      <c r="I21" s="27"/>
      <c r="J21" s="27"/>
      <c r="K21" s="23"/>
      <c r="L21" s="23"/>
      <c r="M21" s="23"/>
      <c r="N21" s="28"/>
      <c r="O21" s="23"/>
      <c r="P21" s="23"/>
      <c r="Q21" s="13"/>
      <c r="R21" s="13"/>
      <c r="S21" t="s">
        <v>219</v>
      </c>
      <c r="Z21" s="13"/>
      <c r="AA21" s="13"/>
      <c r="AB21" s="178">
        <f>COUNTA(D19:D19,J19)</f>
        <v>0</v>
      </c>
    </row>
    <row r="22" spans="1:38" ht="60.75" customHeight="1" thickBot="1" x14ac:dyDescent="0.2">
      <c r="A22" s="12"/>
      <c r="B22" s="444" t="s">
        <v>80</v>
      </c>
      <c r="C22" s="445"/>
      <c r="D22" s="438" t="s">
        <v>223</v>
      </c>
      <c r="E22" s="438"/>
      <c r="F22" s="438"/>
      <c r="G22" s="438"/>
      <c r="H22" s="438"/>
      <c r="I22" s="438"/>
      <c r="J22" s="438"/>
      <c r="K22" s="438"/>
      <c r="L22" s="438"/>
      <c r="M22" s="438"/>
      <c r="N22" s="438"/>
      <c r="O22" s="439"/>
      <c r="P22" s="183"/>
      <c r="Q22" s="13"/>
      <c r="R22" s="13"/>
      <c r="T22" s="13"/>
      <c r="U22" s="13"/>
      <c r="V22" s="13"/>
      <c r="W22" s="13"/>
      <c r="X22" s="13"/>
      <c r="Y22" s="13"/>
      <c r="Z22" s="13"/>
      <c r="AA22" s="13"/>
      <c r="AB22" s="13"/>
    </row>
    <row r="23" spans="1:38" ht="52.5" customHeight="1" thickBot="1" x14ac:dyDescent="0.2">
      <c r="A23" s="12"/>
      <c r="B23" s="449" t="s">
        <v>30</v>
      </c>
      <c r="C23" s="445"/>
      <c r="D23" s="438" t="s">
        <v>169</v>
      </c>
      <c r="E23" s="442"/>
      <c r="F23" s="442"/>
      <c r="G23" s="442"/>
      <c r="H23" s="442"/>
      <c r="I23" s="442"/>
      <c r="J23" s="442"/>
      <c r="K23" s="442"/>
      <c r="L23" s="442"/>
      <c r="M23" s="442"/>
      <c r="N23" s="442"/>
      <c r="O23" s="443"/>
      <c r="P23" s="183"/>
      <c r="Q23" s="13"/>
      <c r="R23" s="13"/>
      <c r="S23" s="20"/>
      <c r="T23" s="20"/>
      <c r="U23" s="20"/>
      <c r="V23" s="20"/>
      <c r="W23" s="20"/>
      <c r="X23" s="20"/>
      <c r="Y23" s="20"/>
      <c r="Z23" s="20"/>
      <c r="AA23" s="20"/>
      <c r="AB23" s="20"/>
      <c r="AC23" s="20"/>
      <c r="AD23" s="20"/>
    </row>
    <row r="24" spans="1:38" ht="36" customHeight="1" thickBot="1" x14ac:dyDescent="0.2">
      <c r="A24" s="12"/>
      <c r="B24" s="371" t="s">
        <v>45</v>
      </c>
      <c r="C24" s="372"/>
      <c r="D24" s="459" t="s">
        <v>44</v>
      </c>
      <c r="E24" s="460"/>
      <c r="F24" s="460"/>
      <c r="G24" s="461"/>
      <c r="H24" s="184"/>
      <c r="I24" s="456" t="s">
        <v>42</v>
      </c>
      <c r="J24" s="457"/>
      <c r="K24" s="457"/>
      <c r="L24" s="457"/>
      <c r="M24" s="457"/>
      <c r="N24" s="457"/>
      <c r="O24" s="457"/>
      <c r="P24" s="458"/>
      <c r="Q24" s="13"/>
      <c r="R24" s="13"/>
      <c r="S24" s="13"/>
      <c r="T24" s="13"/>
      <c r="U24" s="13"/>
      <c r="V24" s="13"/>
      <c r="W24" s="13"/>
      <c r="X24" s="13"/>
      <c r="Y24" s="13"/>
      <c r="Z24" s="13"/>
      <c r="AA24" s="13"/>
      <c r="AB24" s="13"/>
    </row>
    <row r="25" spans="1:38" ht="36" customHeight="1" thickBot="1" x14ac:dyDescent="0.2">
      <c r="A25" s="12"/>
      <c r="B25" s="373"/>
      <c r="C25" s="374"/>
      <c r="D25" s="462"/>
      <c r="E25" s="463"/>
      <c r="F25" s="463"/>
      <c r="G25" s="464"/>
      <c r="H25" s="185"/>
      <c r="I25" s="456" t="s">
        <v>43</v>
      </c>
      <c r="J25" s="457"/>
      <c r="K25" s="457"/>
      <c r="L25" s="457"/>
      <c r="M25" s="457"/>
      <c r="N25" s="457"/>
      <c r="O25" s="457"/>
      <c r="P25" s="457"/>
      <c r="Q25" s="13"/>
      <c r="R25" s="13"/>
      <c r="S25" s="13"/>
      <c r="T25" s="13"/>
      <c r="U25" s="13"/>
      <c r="V25" s="13"/>
      <c r="W25" s="13"/>
      <c r="X25" s="13"/>
      <c r="Y25" s="13"/>
      <c r="Z25" s="13"/>
      <c r="AA25" s="13"/>
      <c r="AB25" s="13"/>
    </row>
    <row r="26" spans="1:38" ht="36" customHeight="1" thickBot="1" x14ac:dyDescent="0.2">
      <c r="A26" s="12"/>
      <c r="B26" s="373"/>
      <c r="C26" s="374"/>
      <c r="D26" s="462"/>
      <c r="E26" s="463"/>
      <c r="F26" s="463"/>
      <c r="G26" s="464"/>
      <c r="H26" s="186"/>
      <c r="I26" s="436" t="s">
        <v>41</v>
      </c>
      <c r="J26" s="437"/>
      <c r="K26" s="437"/>
      <c r="L26" s="437"/>
      <c r="M26" s="437"/>
      <c r="N26" s="437"/>
      <c r="O26" s="437"/>
      <c r="P26" s="437"/>
      <c r="Q26" s="13"/>
      <c r="R26" s="13"/>
      <c r="S26" s="177"/>
      <c r="T26" s="13"/>
      <c r="U26" s="13"/>
      <c r="V26" s="13"/>
      <c r="W26" s="13"/>
      <c r="X26" s="13"/>
      <c r="Y26" s="13"/>
      <c r="Z26" s="13"/>
      <c r="AA26" s="13"/>
      <c r="AB26" s="13"/>
    </row>
    <row r="27" spans="1:38" ht="36" customHeight="1" thickBot="1" x14ac:dyDescent="0.2">
      <c r="A27" s="12"/>
      <c r="B27" s="373"/>
      <c r="C27" s="374"/>
      <c r="D27" s="434"/>
      <c r="E27" s="465"/>
      <c r="F27" s="465"/>
      <c r="G27" s="466"/>
      <c r="H27" s="187"/>
      <c r="I27" s="467" t="s">
        <v>172</v>
      </c>
      <c r="J27" s="468"/>
      <c r="K27" s="468"/>
      <c r="L27" s="468"/>
      <c r="M27" s="468"/>
      <c r="N27" s="468"/>
      <c r="O27" s="468"/>
      <c r="P27" s="456"/>
      <c r="Q27" s="13"/>
      <c r="R27" s="13"/>
      <c r="S27" s="177"/>
      <c r="T27" s="13"/>
      <c r="U27" s="13"/>
      <c r="V27" s="13"/>
      <c r="W27" s="13"/>
      <c r="X27" s="13"/>
      <c r="Y27" s="13"/>
      <c r="Z27" s="13"/>
      <c r="AA27" s="13"/>
      <c r="AB27" s="13"/>
    </row>
    <row r="28" spans="1:38" ht="44.25" customHeight="1" thickBot="1" x14ac:dyDescent="0.2">
      <c r="A28" s="12"/>
      <c r="B28" s="373"/>
      <c r="C28" s="374"/>
      <c r="D28" s="377" t="s">
        <v>200</v>
      </c>
      <c r="E28" s="377"/>
      <c r="F28" s="377"/>
      <c r="G28" s="378"/>
      <c r="H28" s="184"/>
      <c r="I28" s="403" t="s">
        <v>167</v>
      </c>
      <c r="J28" s="404"/>
      <c r="K28" s="404"/>
      <c r="L28" s="404"/>
      <c r="M28" s="404"/>
      <c r="N28" s="404"/>
      <c r="O28" s="404"/>
      <c r="P28" s="404"/>
      <c r="Q28" s="13"/>
      <c r="R28" s="13"/>
      <c r="S28" s="179"/>
      <c r="T28" s="179"/>
      <c r="U28" s="179"/>
      <c r="V28" s="179"/>
      <c r="W28" s="180"/>
      <c r="X28" s="180"/>
      <c r="Y28" s="13"/>
      <c r="Z28" s="176"/>
      <c r="AA28" s="176"/>
      <c r="AB28" s="176"/>
      <c r="AC28" s="176"/>
      <c r="AD28" s="176"/>
      <c r="AE28" s="176"/>
      <c r="AF28" s="176"/>
      <c r="AG28" s="176"/>
    </row>
    <row r="29" spans="1:38" ht="44.25" customHeight="1" thickBot="1" x14ac:dyDescent="0.2">
      <c r="A29" s="12"/>
      <c r="B29" s="373"/>
      <c r="C29" s="374"/>
      <c r="D29" s="379"/>
      <c r="E29" s="379"/>
      <c r="F29" s="379"/>
      <c r="G29" s="380"/>
      <c r="H29" s="185"/>
      <c r="I29" s="405" t="s">
        <v>155</v>
      </c>
      <c r="J29" s="406"/>
      <c r="K29" s="406"/>
      <c r="L29" s="406"/>
      <c r="M29" s="406"/>
      <c r="N29" s="406"/>
      <c r="O29" s="406"/>
      <c r="P29" s="406"/>
      <c r="Q29" s="13"/>
      <c r="R29" s="13"/>
      <c r="S29" s="179"/>
      <c r="T29" s="179"/>
      <c r="U29" s="179"/>
      <c r="V29" s="179"/>
      <c r="W29" s="180"/>
      <c r="X29" s="180"/>
      <c r="Y29" s="13"/>
      <c r="Z29" s="176"/>
      <c r="AA29" s="176"/>
      <c r="AB29" s="176"/>
      <c r="AC29" s="176"/>
      <c r="AD29" s="176"/>
      <c r="AE29" s="176"/>
      <c r="AF29" s="176"/>
      <c r="AG29" s="176"/>
    </row>
    <row r="30" spans="1:38" ht="43.5" customHeight="1" thickBot="1" x14ac:dyDescent="0.2">
      <c r="A30" s="12"/>
      <c r="B30" s="375"/>
      <c r="C30" s="376"/>
      <c r="D30" s="377" t="s">
        <v>105</v>
      </c>
      <c r="E30" s="446"/>
      <c r="F30" s="446"/>
      <c r="G30" s="446"/>
      <c r="H30" s="446"/>
      <c r="I30" s="446"/>
      <c r="J30" s="446"/>
      <c r="K30" s="446"/>
      <c r="L30" s="446"/>
      <c r="M30" s="446"/>
      <c r="N30" s="446"/>
      <c r="O30" s="447"/>
      <c r="P30" s="183"/>
      <c r="Q30" s="13"/>
      <c r="R30" s="13"/>
      <c r="S30" s="86"/>
      <c r="T30" s="13"/>
      <c r="U30" s="13"/>
      <c r="V30" s="13"/>
      <c r="W30" s="13"/>
      <c r="X30" s="13"/>
      <c r="Y30" s="13"/>
      <c r="Z30" s="13"/>
      <c r="AA30" s="13"/>
      <c r="AB30" s="13"/>
    </row>
    <row r="31" spans="1:38" ht="43.5" customHeight="1" thickBot="1" x14ac:dyDescent="0.2">
      <c r="A31" s="12"/>
      <c r="B31" s="434" t="s">
        <v>31</v>
      </c>
      <c r="C31" s="435"/>
      <c r="D31" s="440" t="s">
        <v>97</v>
      </c>
      <c r="E31" s="440"/>
      <c r="F31" s="440"/>
      <c r="G31" s="440"/>
      <c r="H31" s="440"/>
      <c r="I31" s="440"/>
      <c r="J31" s="440"/>
      <c r="K31" s="440"/>
      <c r="L31" s="440"/>
      <c r="M31" s="440"/>
      <c r="N31" s="440"/>
      <c r="O31" s="441"/>
      <c r="P31" s="183"/>
      <c r="Q31" s="13"/>
      <c r="R31" s="13"/>
      <c r="S31" s="13"/>
      <c r="T31" s="13"/>
      <c r="U31" s="87"/>
      <c r="V31" s="87"/>
      <c r="W31" s="87"/>
      <c r="X31" s="87"/>
      <c r="Y31" s="87"/>
      <c r="Z31" s="87"/>
      <c r="AA31" s="87"/>
      <c r="AB31" s="87"/>
    </row>
    <row r="32" spans="1:38" ht="46.5" customHeight="1" thickBot="1" x14ac:dyDescent="0.2">
      <c r="A32" s="12"/>
      <c r="B32" s="450" t="s">
        <v>32</v>
      </c>
      <c r="C32" s="451"/>
      <c r="D32" s="377" t="s">
        <v>201</v>
      </c>
      <c r="E32" s="377"/>
      <c r="F32" s="377"/>
      <c r="G32" s="377"/>
      <c r="H32" s="377"/>
      <c r="I32" s="377"/>
      <c r="J32" s="377"/>
      <c r="K32" s="377"/>
      <c r="L32" s="377"/>
      <c r="M32" s="377"/>
      <c r="N32" s="377"/>
      <c r="O32" s="448"/>
      <c r="P32" s="188"/>
      <c r="Q32" s="13"/>
      <c r="R32" s="13"/>
      <c r="S32" s="13"/>
      <c r="T32" s="13"/>
      <c r="U32" s="87"/>
      <c r="V32" s="87"/>
      <c r="W32" s="87"/>
      <c r="X32" s="87"/>
      <c r="Y32" s="87"/>
      <c r="Z32" s="87"/>
      <c r="AA32" s="87"/>
      <c r="AB32" s="87"/>
    </row>
    <row r="33" spans="1:28" ht="46.5" customHeight="1" thickBot="1" x14ac:dyDescent="0.2">
      <c r="A33" s="12"/>
      <c r="B33" s="452"/>
      <c r="C33" s="453"/>
      <c r="D33" s="377" t="s">
        <v>33</v>
      </c>
      <c r="E33" s="377"/>
      <c r="F33" s="377"/>
      <c r="G33" s="377"/>
      <c r="H33" s="377"/>
      <c r="I33" s="377"/>
      <c r="J33" s="377"/>
      <c r="K33" s="377"/>
      <c r="L33" s="377"/>
      <c r="M33" s="377"/>
      <c r="N33" s="377"/>
      <c r="O33" s="448"/>
      <c r="P33" s="188"/>
      <c r="Q33" s="13"/>
      <c r="R33" s="13"/>
      <c r="S33" s="13"/>
      <c r="T33" s="13"/>
      <c r="U33" s="13"/>
      <c r="V33" s="13"/>
      <c r="W33" s="13"/>
      <c r="X33" s="13"/>
      <c r="Y33" s="13"/>
      <c r="Z33" s="13"/>
      <c r="AA33" s="13"/>
      <c r="AB33" s="13"/>
    </row>
    <row r="34" spans="1:28" ht="46.5" customHeight="1" thickBot="1" x14ac:dyDescent="0.2">
      <c r="A34" s="12"/>
      <c r="B34" s="454"/>
      <c r="C34" s="455"/>
      <c r="D34" s="377" t="s">
        <v>34</v>
      </c>
      <c r="E34" s="377"/>
      <c r="F34" s="377"/>
      <c r="G34" s="377"/>
      <c r="H34" s="377"/>
      <c r="I34" s="377"/>
      <c r="J34" s="377"/>
      <c r="K34" s="377"/>
      <c r="L34" s="377"/>
      <c r="M34" s="377"/>
      <c r="N34" s="377"/>
      <c r="O34" s="448"/>
      <c r="P34" s="188"/>
      <c r="Q34" s="13"/>
      <c r="R34" s="13"/>
      <c r="S34" s="181"/>
      <c r="T34" s="181"/>
      <c r="U34" s="181"/>
      <c r="V34" s="181"/>
      <c r="W34" s="181"/>
      <c r="X34" s="181"/>
      <c r="Y34" s="181"/>
      <c r="Z34" s="181"/>
      <c r="AA34" s="181"/>
      <c r="AB34" s="181"/>
    </row>
    <row r="35" spans="1:28" ht="46.5" customHeight="1" thickBot="1" x14ac:dyDescent="0.2">
      <c r="A35" s="12"/>
      <c r="B35" s="434" t="s">
        <v>86</v>
      </c>
      <c r="C35" s="435"/>
      <c r="D35" s="377" t="s">
        <v>202</v>
      </c>
      <c r="E35" s="377"/>
      <c r="F35" s="377"/>
      <c r="G35" s="377"/>
      <c r="H35" s="377"/>
      <c r="I35" s="377"/>
      <c r="J35" s="377"/>
      <c r="K35" s="377"/>
      <c r="L35" s="377"/>
      <c r="M35" s="377"/>
      <c r="N35" s="377"/>
      <c r="O35" s="448"/>
      <c r="P35" s="188"/>
      <c r="Q35" s="13"/>
      <c r="R35" s="13"/>
      <c r="S35" s="13"/>
      <c r="T35" s="13"/>
      <c r="U35" s="13"/>
      <c r="V35" s="13"/>
      <c r="W35" s="13"/>
      <c r="X35" s="13"/>
      <c r="Y35" s="13"/>
      <c r="Z35" s="13"/>
      <c r="AA35" s="13"/>
      <c r="AB35" s="13"/>
    </row>
    <row r="36" spans="1:28" ht="11.25" customHeight="1" x14ac:dyDescent="0.15">
      <c r="A36" s="12"/>
      <c r="B36" s="29"/>
      <c r="C36" s="29"/>
      <c r="D36" s="23"/>
      <c r="E36" s="23"/>
      <c r="F36" s="23"/>
      <c r="G36" s="23"/>
      <c r="H36" s="23"/>
      <c r="I36" s="23"/>
      <c r="J36" s="23"/>
      <c r="K36" s="23"/>
      <c r="L36" s="23"/>
      <c r="M36" s="23"/>
      <c r="N36" s="23"/>
      <c r="O36" s="23"/>
      <c r="P36" s="23"/>
      <c r="Q36" s="13"/>
      <c r="R36" s="13"/>
      <c r="S36" s="13"/>
      <c r="T36" s="13"/>
      <c r="U36" s="13"/>
      <c r="V36" s="13"/>
      <c r="W36" s="13"/>
      <c r="X36" s="13"/>
      <c r="Y36" s="13"/>
      <c r="Z36" s="13"/>
      <c r="AA36" s="13"/>
      <c r="AB36" s="13"/>
    </row>
    <row r="37" spans="1:28" ht="15.75" customHeight="1" x14ac:dyDescent="0.15">
      <c r="B37" s="189" t="s">
        <v>35</v>
      </c>
      <c r="E37" s="30"/>
      <c r="G37" s="30"/>
      <c r="H37" s="30"/>
      <c r="I37" s="30"/>
      <c r="J37" s="30"/>
    </row>
    <row r="38" spans="1:28" ht="7.5" customHeight="1" x14ac:dyDescent="0.15">
      <c r="B38" s="30"/>
      <c r="C38" s="31"/>
      <c r="D38" s="30"/>
      <c r="E38" s="30"/>
      <c r="F38" s="30"/>
      <c r="G38" s="30"/>
      <c r="H38" s="30"/>
      <c r="I38" s="30"/>
      <c r="J38" s="30"/>
    </row>
    <row r="39" spans="1:28" ht="18.600000000000001" customHeight="1" x14ac:dyDescent="0.15">
      <c r="B39" s="30" t="s">
        <v>36</v>
      </c>
      <c r="C39" s="30"/>
      <c r="D39" s="30"/>
      <c r="E39" s="30"/>
      <c r="F39" s="30"/>
      <c r="G39" s="30"/>
      <c r="H39" s="30"/>
      <c r="I39" s="30"/>
      <c r="J39" s="30"/>
    </row>
    <row r="40" spans="1:28" ht="12.75" customHeight="1" x14ac:dyDescent="0.15">
      <c r="B40" s="32"/>
      <c r="C40" s="30"/>
      <c r="D40" s="30"/>
      <c r="E40" s="30"/>
      <c r="F40" s="30"/>
      <c r="G40" s="30"/>
      <c r="H40" s="30"/>
      <c r="I40" s="30"/>
      <c r="J40" s="30"/>
    </row>
    <row r="41" spans="1:28" ht="18.600000000000001" customHeight="1" x14ac:dyDescent="0.15">
      <c r="B41" s="30"/>
      <c r="C41" s="30" t="s">
        <v>37</v>
      </c>
      <c r="D41" s="30"/>
      <c r="E41" s="30"/>
      <c r="F41" s="30"/>
      <c r="G41" s="30"/>
      <c r="H41" s="30"/>
      <c r="I41" s="30"/>
      <c r="J41" s="30"/>
    </row>
    <row r="42" spans="1:28" ht="24" customHeight="1" x14ac:dyDescent="0.15">
      <c r="B42" s="30"/>
      <c r="C42" s="33" t="s">
        <v>87</v>
      </c>
      <c r="D42" s="469"/>
      <c r="E42" s="469"/>
      <c r="F42" s="469"/>
      <c r="G42" s="469"/>
      <c r="H42" s="469"/>
      <c r="I42" s="469"/>
      <c r="J42" s="469"/>
    </row>
    <row r="43" spans="1:28" ht="9" customHeight="1" x14ac:dyDescent="0.15">
      <c r="C43" s="34"/>
    </row>
    <row r="44" spans="1:28" ht="18.600000000000001" customHeight="1" x14ac:dyDescent="0.15">
      <c r="A44" s="12"/>
      <c r="B44" s="35" t="s">
        <v>203</v>
      </c>
      <c r="C44" s="13"/>
      <c r="D44" s="13"/>
      <c r="E44" s="13"/>
      <c r="F44" s="14"/>
      <c r="G44" s="14"/>
      <c r="H44" s="14"/>
      <c r="I44" s="14"/>
      <c r="J44" s="15"/>
      <c r="K44" s="12"/>
      <c r="L44" s="12"/>
      <c r="M44" s="15"/>
      <c r="N44" s="13"/>
      <c r="O44" s="13"/>
      <c r="P44" s="13"/>
      <c r="Q44" s="13"/>
      <c r="R44" s="13"/>
      <c r="S44" s="13"/>
      <c r="T44" s="13"/>
      <c r="U44" s="13"/>
      <c r="V44" s="13"/>
      <c r="W44" s="13"/>
      <c r="X44" s="13"/>
      <c r="Y44" s="13"/>
      <c r="Z44" s="13"/>
      <c r="AA44" s="13"/>
      <c r="AB44" s="13"/>
    </row>
    <row r="45" spans="1:28" x14ac:dyDescent="0.15">
      <c r="A45" s="12"/>
      <c r="B45" s="13"/>
      <c r="C45" s="13"/>
      <c r="D45" s="13"/>
      <c r="E45" s="13"/>
      <c r="F45" s="14"/>
      <c r="G45" s="14"/>
      <c r="H45" s="14"/>
      <c r="I45" s="14"/>
      <c r="J45" s="15"/>
      <c r="K45" s="12"/>
      <c r="L45" s="12"/>
      <c r="M45" s="15"/>
      <c r="N45" s="13"/>
      <c r="O45" s="13"/>
      <c r="P45" s="13"/>
      <c r="Q45" s="13"/>
      <c r="R45" s="13"/>
      <c r="S45" s="13"/>
      <c r="T45" s="13"/>
      <c r="U45" s="13"/>
      <c r="V45" s="13"/>
      <c r="W45" s="13"/>
      <c r="X45" s="13"/>
      <c r="Y45" s="13"/>
      <c r="Z45" s="13"/>
      <c r="AA45" s="13"/>
      <c r="AB45" s="13"/>
    </row>
  </sheetData>
  <sheetProtection algorithmName="SHA-512" hashValue="JzoT2KnZRgykwi+rCV41l9C7tQRUH6jbKi1e2FHAEtKNVzDr1pmohcg0P3cDzpTzWIOAmLyqEHMgoWG8aDIJjw==" saltValue="UQsoYAfC2oQy+++ehdeHsg==" spinCount="100000" sheet="1" insertRows="0" selectLockedCells="1"/>
  <mergeCells count="53">
    <mergeCell ref="D42:J42"/>
    <mergeCell ref="AH19:AL19"/>
    <mergeCell ref="D35:O35"/>
    <mergeCell ref="E17:M17"/>
    <mergeCell ref="I25:P25"/>
    <mergeCell ref="B35:C35"/>
    <mergeCell ref="I26:P26"/>
    <mergeCell ref="D22:O22"/>
    <mergeCell ref="B31:C31"/>
    <mergeCell ref="D31:O31"/>
    <mergeCell ref="D23:O23"/>
    <mergeCell ref="B22:C22"/>
    <mergeCell ref="D30:O30"/>
    <mergeCell ref="D34:O34"/>
    <mergeCell ref="D33:O33"/>
    <mergeCell ref="B23:C23"/>
    <mergeCell ref="B32:C34"/>
    <mergeCell ref="D32:O32"/>
    <mergeCell ref="I24:P24"/>
    <mergeCell ref="D24:G27"/>
    <mergeCell ref="I27:P27"/>
    <mergeCell ref="C6:D6"/>
    <mergeCell ref="I28:P28"/>
    <mergeCell ref="I29:P29"/>
    <mergeCell ref="H14:I14"/>
    <mergeCell ref="B14:C15"/>
    <mergeCell ref="H15:I15"/>
    <mergeCell ref="J15:K15"/>
    <mergeCell ref="B4:B6"/>
    <mergeCell ref="C4:D4"/>
    <mergeCell ref="C5:D5"/>
    <mergeCell ref="D13:I13"/>
    <mergeCell ref="A7:P7"/>
    <mergeCell ref="D19:O19"/>
    <mergeCell ref="J12:K13"/>
    <mergeCell ref="L12:M13"/>
    <mergeCell ref="N12:N13"/>
    <mergeCell ref="A8:N8"/>
    <mergeCell ref="B10:C10"/>
    <mergeCell ref="E16:M16"/>
    <mergeCell ref="E18:M18"/>
    <mergeCell ref="B24:C30"/>
    <mergeCell ref="D28:G29"/>
    <mergeCell ref="B19:C19"/>
    <mergeCell ref="D10:O10"/>
    <mergeCell ref="B11:C11"/>
    <mergeCell ref="D11:O11"/>
    <mergeCell ref="B16:C18"/>
    <mergeCell ref="D15:F15"/>
    <mergeCell ref="D14:F14"/>
    <mergeCell ref="O12:O13"/>
    <mergeCell ref="D12:I12"/>
    <mergeCell ref="B12:B13"/>
  </mergeCells>
  <phoneticPr fontId="2"/>
  <dataValidations count="10">
    <dataValidation type="list" allowBlank="1" showInputMessage="1" showErrorMessage="1" sqref="AG19 D16:D18" xr:uid="{00000000-0002-0000-0100-000000000000}">
      <formula1>"〇"</formula1>
    </dataValidation>
    <dataValidation type="list" allowBlank="1" showInputMessage="1" showErrorMessage="1" sqref="O12" xr:uid="{00000000-0002-0000-0100-000001000000}">
      <formula1>"①,②,③"</formula1>
    </dataValidation>
    <dataValidation type="date" allowBlank="1" showInputMessage="1" showErrorMessage="1" errorTitle="雇用期間の設定に誤り" error="雇用開始日は2025/5/1～2025/11/1の間となります" sqref="AB16" xr:uid="{00000000-0002-0000-0100-000002000000}">
      <formula1>46143</formula1>
      <formula2>46327</formula2>
    </dataValidation>
    <dataValidation type="date" allowBlank="1" showInputMessage="1" showErrorMessage="1" errorTitle="雇用期間の設定に誤り" error="2027/1/31までの間で雇用契約を締結します" sqref="AD16 AD13" xr:uid="{00000000-0002-0000-0100-000003000000}">
      <formula1>46143</formula1>
      <formula2>46418</formula2>
    </dataValidation>
    <dataValidation allowBlank="1" showInputMessage="1" showErrorMessage="1" errorTitle="雇用期間の設定に誤りがあります" error="雇用期間は2022/5/1～2023/1/31の間です" sqref="D15" xr:uid="{00000000-0002-0000-0100-000004000000}"/>
    <dataValidation type="date" allowBlank="1" showInputMessage="1" showErrorMessage="1" errorTitle="雇用期間の設定に誤り" error="雇用開始日は2026/7/1～2026_x000a_/11/1の間となります" sqref="D14:F14" xr:uid="{00000000-0002-0000-0100-000005000000}">
      <formula1>46204</formula1>
      <formula2>46327</formula2>
    </dataValidation>
    <dataValidation type="date" allowBlank="1" showInputMessage="1" showErrorMessage="1" errorTitle="雇用期間の設定に誤り" error="雇用開始日は2026/5/1～2026/11/1の間となります" sqref="AB13" xr:uid="{4877532B-8C6B-4C38-96FB-DF0421329534}">
      <formula1>46143</formula1>
      <formula2>46327</formula2>
    </dataValidation>
    <dataValidation type="date" allowBlank="1" showInputMessage="1" showErrorMessage="1" errorTitle="雇用期間の設定に誤り" error="2027/1/31までの間で雇用契約を締結します" sqref="H14:I14" xr:uid="{231956A7-805F-4162-98EE-93077098FC8F}">
      <formula1>46204</formula1>
      <formula2>46418</formula2>
    </dataValidation>
    <dataValidation type="list" allowBlank="1" showInputMessage="1" showErrorMessage="1" sqref="D19:O19" xr:uid="{7B66DD22-D611-421D-8947-434A85B28992}">
      <formula1>$S$9:$S$21</formula1>
    </dataValidation>
    <dataValidation allowBlank="1" showInputMessage="1" showErrorMessage="1" prompt="氏名欄を先に入力すると自動表示されます。表示が異なる場合は正しいものをご入力ください。" sqref="D12:I12" xr:uid="{CE445D48-8CB0-4CF3-8B6E-1985993F4158}"/>
  </dataValidations>
  <pageMargins left="0.9055118110236221" right="0.70866141732283472" top="0.35433070866141736" bottom="0.55118110236220474"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2</xdr:col>
                    <xdr:colOff>781050</xdr:colOff>
                    <xdr:row>32</xdr:row>
                    <xdr:rowOff>0</xdr:rowOff>
                  </from>
                  <to>
                    <xdr:col>3</xdr:col>
                    <xdr:colOff>371475</xdr:colOff>
                    <xdr:row>33</xdr:row>
                    <xdr:rowOff>47625</xdr:rowOff>
                  </to>
                </anchor>
              </controlPr>
            </control>
          </mc:Choice>
        </mc:AlternateContent>
        <mc:AlternateContent xmlns:mc="http://schemas.openxmlformats.org/markup-compatibility/2006">
          <mc:Choice Requires="x14">
            <control shapeId="47106" r:id="rId5" name="Group Box 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07" r:id="rId6" name="Group Box 3">
              <controlPr defaultSize="0" autoFill="0" autoPict="0">
                <anchor moveWithCells="1">
                  <from>
                    <xdr:col>2</xdr:col>
                    <xdr:colOff>781050</xdr:colOff>
                    <xdr:row>30</xdr:row>
                    <xdr:rowOff>0</xdr:rowOff>
                  </from>
                  <to>
                    <xdr:col>3</xdr:col>
                    <xdr:colOff>371475</xdr:colOff>
                    <xdr:row>31</xdr:row>
                    <xdr:rowOff>95250</xdr:rowOff>
                  </to>
                </anchor>
              </controlPr>
            </control>
          </mc:Choice>
        </mc:AlternateContent>
        <mc:AlternateContent xmlns:mc="http://schemas.openxmlformats.org/markup-compatibility/2006">
          <mc:Choice Requires="x14">
            <control shapeId="47108" r:id="rId7" name="Group Box 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15" r:id="rId8" name="Group Box 11">
              <controlPr defaultSize="0" autoFill="0" autoPict="0">
                <anchor moveWithCells="1">
                  <from>
                    <xdr:col>2</xdr:col>
                    <xdr:colOff>781050</xdr:colOff>
                    <xdr:row>32</xdr:row>
                    <xdr:rowOff>0</xdr:rowOff>
                  </from>
                  <to>
                    <xdr:col>3</xdr:col>
                    <xdr:colOff>371475</xdr:colOff>
                    <xdr:row>33</xdr:row>
                    <xdr:rowOff>47625</xdr:rowOff>
                  </to>
                </anchor>
              </controlPr>
            </control>
          </mc:Choice>
        </mc:AlternateContent>
        <mc:AlternateContent xmlns:mc="http://schemas.openxmlformats.org/markup-compatibility/2006">
          <mc:Choice Requires="x14">
            <control shapeId="47116" r:id="rId9" name="Group Box 1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17" r:id="rId10" name="Group Box 13">
              <controlPr defaultSize="0" autoFill="0" autoPict="0">
                <anchor moveWithCells="1">
                  <from>
                    <xdr:col>2</xdr:col>
                    <xdr:colOff>781050</xdr:colOff>
                    <xdr:row>30</xdr:row>
                    <xdr:rowOff>0</xdr:rowOff>
                  </from>
                  <to>
                    <xdr:col>3</xdr:col>
                    <xdr:colOff>371475</xdr:colOff>
                    <xdr:row>31</xdr:row>
                    <xdr:rowOff>95250</xdr:rowOff>
                  </to>
                </anchor>
              </controlPr>
            </control>
          </mc:Choice>
        </mc:AlternateContent>
        <mc:AlternateContent xmlns:mc="http://schemas.openxmlformats.org/markup-compatibility/2006">
          <mc:Choice Requires="x14">
            <control shapeId="47118" r:id="rId11" name="Group Box 1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44" r:id="rId12" name="Group Box 40">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5" r:id="rId13" name="Group Box 41">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7" r:id="rId14" name="Group Box 43">
              <controlPr defaultSize="0" autoFill="0" autoPict="0">
                <anchor moveWithCells="1">
                  <from>
                    <xdr:col>2</xdr:col>
                    <xdr:colOff>781050</xdr:colOff>
                    <xdr:row>31</xdr:row>
                    <xdr:rowOff>0</xdr:rowOff>
                  </from>
                  <to>
                    <xdr:col>3</xdr:col>
                    <xdr:colOff>371475</xdr:colOff>
                    <xdr:row>32</xdr:row>
                    <xdr:rowOff>57150</xdr:rowOff>
                  </to>
                </anchor>
              </controlPr>
            </control>
          </mc:Choice>
        </mc:AlternateContent>
        <mc:AlternateContent xmlns:mc="http://schemas.openxmlformats.org/markup-compatibility/2006">
          <mc:Choice Requires="x14">
            <control shapeId="47148" r:id="rId15" name="Group Box 44">
              <controlPr defaultSize="0" autoFill="0" autoPict="0">
                <anchor moveWithCells="1">
                  <from>
                    <xdr:col>2</xdr:col>
                    <xdr:colOff>781050</xdr:colOff>
                    <xdr:row>31</xdr:row>
                    <xdr:rowOff>0</xdr:rowOff>
                  </from>
                  <to>
                    <xdr:col>3</xdr:col>
                    <xdr:colOff>371475</xdr:colOff>
                    <xdr:row>32</xdr:row>
                    <xdr:rowOff>57150</xdr:rowOff>
                  </to>
                </anchor>
              </controlPr>
            </control>
          </mc:Choice>
        </mc:AlternateContent>
        <mc:AlternateContent xmlns:mc="http://schemas.openxmlformats.org/markup-compatibility/2006">
          <mc:Choice Requires="x14">
            <control shapeId="47149" r:id="rId16" name="Group Box 45">
              <controlPr defaultSize="0" autoFill="0" autoPict="0">
                <anchor moveWithCells="1">
                  <from>
                    <xdr:col>2</xdr:col>
                    <xdr:colOff>781050</xdr:colOff>
                    <xdr:row>34</xdr:row>
                    <xdr:rowOff>0</xdr:rowOff>
                  </from>
                  <to>
                    <xdr:col>3</xdr:col>
                    <xdr:colOff>371475</xdr:colOff>
                    <xdr:row>35</xdr:row>
                    <xdr:rowOff>57150</xdr:rowOff>
                  </to>
                </anchor>
              </controlPr>
            </control>
          </mc:Choice>
        </mc:AlternateContent>
        <mc:AlternateContent xmlns:mc="http://schemas.openxmlformats.org/markup-compatibility/2006">
          <mc:Choice Requires="x14">
            <control shapeId="47150" r:id="rId17" name="Group Box 46">
              <controlPr defaultSize="0" autoFill="0" autoPict="0">
                <anchor moveWithCells="1">
                  <from>
                    <xdr:col>2</xdr:col>
                    <xdr:colOff>781050</xdr:colOff>
                    <xdr:row>34</xdr:row>
                    <xdr:rowOff>0</xdr:rowOff>
                  </from>
                  <to>
                    <xdr:col>3</xdr:col>
                    <xdr:colOff>371475</xdr:colOff>
                    <xdr:row>35</xdr:row>
                    <xdr:rowOff>57150</xdr:rowOff>
                  </to>
                </anchor>
              </controlPr>
            </control>
          </mc:Choice>
        </mc:AlternateContent>
        <mc:AlternateContent xmlns:mc="http://schemas.openxmlformats.org/markup-compatibility/2006">
          <mc:Choice Requires="x14">
            <control shapeId="47157" r:id="rId18" name="Group Box 53">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58" r:id="rId19" name="Group Box 54">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67" r:id="rId20" name="Group Box 63">
              <controlPr defaultSize="0" autoFill="0" autoPict="0">
                <anchor moveWithCells="1">
                  <from>
                    <xdr:col>26</xdr:col>
                    <xdr:colOff>781050</xdr:colOff>
                    <xdr:row>9</xdr:row>
                    <xdr:rowOff>276225</xdr:rowOff>
                  </from>
                  <to>
                    <xdr:col>31</xdr:col>
                    <xdr:colOff>371475</xdr:colOff>
                    <xdr:row>12</xdr:row>
                    <xdr:rowOff>209550</xdr:rowOff>
                  </to>
                </anchor>
              </controlPr>
            </control>
          </mc:Choice>
        </mc:AlternateContent>
        <mc:AlternateContent xmlns:mc="http://schemas.openxmlformats.org/markup-compatibility/2006">
          <mc:Choice Requires="x14">
            <control shapeId="47168" r:id="rId21" name="Group Box 64">
              <controlPr defaultSize="0" autoFill="0" autoPict="0">
                <anchor moveWithCells="1">
                  <from>
                    <xdr:col>26</xdr:col>
                    <xdr:colOff>781050</xdr:colOff>
                    <xdr:row>9</xdr:row>
                    <xdr:rowOff>276225</xdr:rowOff>
                  </from>
                  <to>
                    <xdr:col>31</xdr:col>
                    <xdr:colOff>371475</xdr:colOff>
                    <xdr:row>12</xdr:row>
                    <xdr:rowOff>209550</xdr:rowOff>
                  </to>
                </anchor>
              </controlPr>
            </control>
          </mc:Choice>
        </mc:AlternateContent>
        <mc:AlternateContent xmlns:mc="http://schemas.openxmlformats.org/markup-compatibility/2006">
          <mc:Choice Requires="x14">
            <control shapeId="47169" r:id="rId22" name="Group Box 65">
              <controlPr defaultSize="0" autoFill="0" autoPict="0">
                <anchor moveWithCells="1">
                  <from>
                    <xdr:col>28</xdr:col>
                    <xdr:colOff>781050</xdr:colOff>
                    <xdr:row>9</xdr:row>
                    <xdr:rowOff>276225</xdr:rowOff>
                  </from>
                  <to>
                    <xdr:col>31</xdr:col>
                    <xdr:colOff>371475</xdr:colOff>
                    <xdr:row>12</xdr:row>
                    <xdr:rowOff>209550</xdr:rowOff>
                  </to>
                </anchor>
              </controlPr>
            </control>
          </mc:Choice>
        </mc:AlternateContent>
        <mc:AlternateContent xmlns:mc="http://schemas.openxmlformats.org/markup-compatibility/2006">
          <mc:Choice Requires="x14">
            <control shapeId="47170" r:id="rId23" name="Group Box 66">
              <controlPr defaultSize="0" autoFill="0" autoPict="0">
                <anchor moveWithCells="1">
                  <from>
                    <xdr:col>28</xdr:col>
                    <xdr:colOff>781050</xdr:colOff>
                    <xdr:row>9</xdr:row>
                    <xdr:rowOff>276225</xdr:rowOff>
                  </from>
                  <to>
                    <xdr:col>31</xdr:col>
                    <xdr:colOff>371475</xdr:colOff>
                    <xdr:row>12</xdr:row>
                    <xdr:rowOff>209550</xdr:rowOff>
                  </to>
                </anchor>
              </controlPr>
            </control>
          </mc:Choice>
        </mc:AlternateContent>
        <mc:AlternateContent xmlns:mc="http://schemas.openxmlformats.org/markup-compatibility/2006">
          <mc:Choice Requires="x14">
            <control shapeId="47171" r:id="rId24" name="Group Box 67">
              <controlPr defaultSize="0" autoFill="0" autoPict="0">
                <anchor moveWithCells="1">
                  <from>
                    <xdr:col>26</xdr:col>
                    <xdr:colOff>781050</xdr:colOff>
                    <xdr:row>12</xdr:row>
                    <xdr:rowOff>276225</xdr:rowOff>
                  </from>
                  <to>
                    <xdr:col>31</xdr:col>
                    <xdr:colOff>371475</xdr:colOff>
                    <xdr:row>15</xdr:row>
                    <xdr:rowOff>123825</xdr:rowOff>
                  </to>
                </anchor>
              </controlPr>
            </control>
          </mc:Choice>
        </mc:AlternateContent>
        <mc:AlternateContent xmlns:mc="http://schemas.openxmlformats.org/markup-compatibility/2006">
          <mc:Choice Requires="x14">
            <control shapeId="47172" r:id="rId25" name="Group Box 68">
              <controlPr defaultSize="0" autoFill="0" autoPict="0">
                <anchor moveWithCells="1">
                  <from>
                    <xdr:col>26</xdr:col>
                    <xdr:colOff>781050</xdr:colOff>
                    <xdr:row>12</xdr:row>
                    <xdr:rowOff>276225</xdr:rowOff>
                  </from>
                  <to>
                    <xdr:col>31</xdr:col>
                    <xdr:colOff>371475</xdr:colOff>
                    <xdr:row>15</xdr:row>
                    <xdr:rowOff>123825</xdr:rowOff>
                  </to>
                </anchor>
              </controlPr>
            </control>
          </mc:Choice>
        </mc:AlternateContent>
        <mc:AlternateContent xmlns:mc="http://schemas.openxmlformats.org/markup-compatibility/2006">
          <mc:Choice Requires="x14">
            <control shapeId="47173" r:id="rId26" name="Group Box 69">
              <controlPr defaultSize="0" autoFill="0" autoPict="0">
                <anchor moveWithCells="1">
                  <from>
                    <xdr:col>28</xdr:col>
                    <xdr:colOff>781050</xdr:colOff>
                    <xdr:row>12</xdr:row>
                    <xdr:rowOff>276225</xdr:rowOff>
                  </from>
                  <to>
                    <xdr:col>31</xdr:col>
                    <xdr:colOff>371475</xdr:colOff>
                    <xdr:row>15</xdr:row>
                    <xdr:rowOff>123825</xdr:rowOff>
                  </to>
                </anchor>
              </controlPr>
            </control>
          </mc:Choice>
        </mc:AlternateContent>
        <mc:AlternateContent xmlns:mc="http://schemas.openxmlformats.org/markup-compatibility/2006">
          <mc:Choice Requires="x14">
            <control shapeId="47174" r:id="rId27" name="Group Box 70">
              <controlPr defaultSize="0" autoFill="0" autoPict="0">
                <anchor moveWithCells="1">
                  <from>
                    <xdr:col>28</xdr:col>
                    <xdr:colOff>781050</xdr:colOff>
                    <xdr:row>12</xdr:row>
                    <xdr:rowOff>276225</xdr:rowOff>
                  </from>
                  <to>
                    <xdr:col>31</xdr:col>
                    <xdr:colOff>371475</xdr:colOff>
                    <xdr:row>15</xdr:row>
                    <xdr:rowOff>123825</xdr:rowOff>
                  </to>
                </anchor>
              </controlPr>
            </control>
          </mc:Choice>
        </mc:AlternateContent>
        <mc:AlternateContent xmlns:mc="http://schemas.openxmlformats.org/markup-compatibility/2006">
          <mc:Choice Requires="x14">
            <control shapeId="47180" r:id="rId28" name="Group Box 76">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1" r:id="rId29" name="Group Box 77">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2" r:id="rId30" name="Group Box 78">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183" r:id="rId31" name="Group Box 79">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211" r:id="rId32" name="Group Box 107">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2" r:id="rId33" name="Group Box 108">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3" r:id="rId34" name="Group Box 109">
              <controlPr defaultSize="0" autoFill="0" autoPict="0">
                <anchor moveWithCells="1">
                  <from>
                    <xdr:col>25</xdr:col>
                    <xdr:colOff>781050</xdr:colOff>
                    <xdr:row>17</xdr:row>
                    <xdr:rowOff>0</xdr:rowOff>
                  </from>
                  <to>
                    <xdr:col>31</xdr:col>
                    <xdr:colOff>276225</xdr:colOff>
                    <xdr:row>18</xdr:row>
                    <xdr:rowOff>304800</xdr:rowOff>
                  </to>
                </anchor>
              </controlPr>
            </control>
          </mc:Choice>
        </mc:AlternateContent>
        <mc:AlternateContent xmlns:mc="http://schemas.openxmlformats.org/markup-compatibility/2006">
          <mc:Choice Requires="x14">
            <control shapeId="47214" r:id="rId35" name="Group Box 110">
              <controlPr defaultSize="0" autoFill="0" autoPict="0">
                <anchor moveWithCells="1">
                  <from>
                    <xdr:col>25</xdr:col>
                    <xdr:colOff>781050</xdr:colOff>
                    <xdr:row>17</xdr:row>
                    <xdr:rowOff>0</xdr:rowOff>
                  </from>
                  <to>
                    <xdr:col>31</xdr:col>
                    <xdr:colOff>276225</xdr:colOff>
                    <xdr:row>18</xdr:row>
                    <xdr:rowOff>304800</xdr:rowOff>
                  </to>
                </anchor>
              </controlPr>
            </control>
          </mc:Choice>
        </mc:AlternateContent>
        <mc:AlternateContent xmlns:mc="http://schemas.openxmlformats.org/markup-compatibility/2006">
          <mc:Choice Requires="x14">
            <control shapeId="47215" r:id="rId36" name="Group Box 111">
              <controlPr defaultSize="0" autoFill="0" autoPict="0">
                <anchor moveWithCells="1">
                  <from>
                    <xdr:col>31</xdr:col>
                    <xdr:colOff>781050</xdr:colOff>
                    <xdr:row>17</xdr:row>
                    <xdr:rowOff>0</xdr:rowOff>
                  </from>
                  <to>
                    <xdr:col>34</xdr:col>
                    <xdr:colOff>171450</xdr:colOff>
                    <xdr:row>18</xdr:row>
                    <xdr:rowOff>304800</xdr:rowOff>
                  </to>
                </anchor>
              </controlPr>
            </control>
          </mc:Choice>
        </mc:AlternateContent>
        <mc:AlternateContent xmlns:mc="http://schemas.openxmlformats.org/markup-compatibility/2006">
          <mc:Choice Requires="x14">
            <control shapeId="47216" r:id="rId37" name="Group Box 112">
              <controlPr defaultSize="0" autoFill="0" autoPict="0">
                <anchor moveWithCells="1">
                  <from>
                    <xdr:col>31</xdr:col>
                    <xdr:colOff>781050</xdr:colOff>
                    <xdr:row>17</xdr:row>
                    <xdr:rowOff>0</xdr:rowOff>
                  </from>
                  <to>
                    <xdr:col>34</xdr:col>
                    <xdr:colOff>171450</xdr:colOff>
                    <xdr:row>18</xdr:row>
                    <xdr:rowOff>304800</xdr:rowOff>
                  </to>
                </anchor>
              </controlPr>
            </control>
          </mc:Choice>
        </mc:AlternateContent>
        <mc:AlternateContent xmlns:mc="http://schemas.openxmlformats.org/markup-compatibility/2006">
          <mc:Choice Requires="x14">
            <control shapeId="47217" r:id="rId38" name="Group Box 113">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8" r:id="rId39" name="Group Box 114">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9" r:id="rId40" name="Group Box 115">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0" r:id="rId41" name="Group Box 116">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1" r:id="rId42" name="Group Box 117">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2" r:id="rId43" name="Group Box 118">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3" r:id="rId44" name="Group Box 119">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4" r:id="rId45" name="Group Box 120">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5" r:id="rId46" name="Group Box 121">
              <controlPr defaultSize="0" autoFill="0" autoPict="0">
                <anchor moveWithCells="1">
                  <from>
                    <xdr:col>25</xdr:col>
                    <xdr:colOff>781050</xdr:colOff>
                    <xdr:row>16</xdr:row>
                    <xdr:rowOff>0</xdr:rowOff>
                  </from>
                  <to>
                    <xdr:col>31</xdr:col>
                    <xdr:colOff>276225</xdr:colOff>
                    <xdr:row>17</xdr:row>
                    <xdr:rowOff>304800</xdr:rowOff>
                  </to>
                </anchor>
              </controlPr>
            </control>
          </mc:Choice>
        </mc:AlternateContent>
        <mc:AlternateContent xmlns:mc="http://schemas.openxmlformats.org/markup-compatibility/2006">
          <mc:Choice Requires="x14">
            <control shapeId="47226" r:id="rId47" name="Group Box 122">
              <controlPr defaultSize="0" autoFill="0" autoPict="0">
                <anchor moveWithCells="1">
                  <from>
                    <xdr:col>25</xdr:col>
                    <xdr:colOff>781050</xdr:colOff>
                    <xdr:row>16</xdr:row>
                    <xdr:rowOff>0</xdr:rowOff>
                  </from>
                  <to>
                    <xdr:col>31</xdr:col>
                    <xdr:colOff>276225</xdr:colOff>
                    <xdr:row>17</xdr:row>
                    <xdr:rowOff>304800</xdr:rowOff>
                  </to>
                </anchor>
              </controlPr>
            </control>
          </mc:Choice>
        </mc:AlternateContent>
        <mc:AlternateContent xmlns:mc="http://schemas.openxmlformats.org/markup-compatibility/2006">
          <mc:Choice Requires="x14">
            <control shapeId="47227" r:id="rId48" name="Group Box 123">
              <controlPr defaultSize="0" autoFill="0" autoPict="0">
                <anchor moveWithCells="1">
                  <from>
                    <xdr:col>31</xdr:col>
                    <xdr:colOff>781050</xdr:colOff>
                    <xdr:row>16</xdr:row>
                    <xdr:rowOff>0</xdr:rowOff>
                  </from>
                  <to>
                    <xdr:col>34</xdr:col>
                    <xdr:colOff>171450</xdr:colOff>
                    <xdr:row>17</xdr:row>
                    <xdr:rowOff>304800</xdr:rowOff>
                  </to>
                </anchor>
              </controlPr>
            </control>
          </mc:Choice>
        </mc:AlternateContent>
        <mc:AlternateContent xmlns:mc="http://schemas.openxmlformats.org/markup-compatibility/2006">
          <mc:Choice Requires="x14">
            <control shapeId="47228" r:id="rId49" name="Group Box 124">
              <controlPr defaultSize="0" autoFill="0" autoPict="0">
                <anchor moveWithCells="1">
                  <from>
                    <xdr:col>31</xdr:col>
                    <xdr:colOff>781050</xdr:colOff>
                    <xdr:row>16</xdr:row>
                    <xdr:rowOff>0</xdr:rowOff>
                  </from>
                  <to>
                    <xdr:col>34</xdr:col>
                    <xdr:colOff>171450</xdr:colOff>
                    <xdr:row>17</xdr:row>
                    <xdr:rowOff>304800</xdr:rowOff>
                  </to>
                </anchor>
              </controlPr>
            </control>
          </mc:Choice>
        </mc:AlternateContent>
        <mc:AlternateContent xmlns:mc="http://schemas.openxmlformats.org/markup-compatibility/2006">
          <mc:Choice Requires="x14">
            <control shapeId="47229" r:id="rId50" name="Group Box 125">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0" r:id="rId51" name="Group Box 126">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2" r:id="rId52" name="Group Box 128">
              <controlPr defaultSize="0" autoFill="0" autoPict="0">
                <anchor moveWithCells="1">
                  <from>
                    <xdr:col>2</xdr:col>
                    <xdr:colOff>781050</xdr:colOff>
                    <xdr:row>18</xdr:row>
                    <xdr:rowOff>0</xdr:rowOff>
                  </from>
                  <to>
                    <xdr:col>3</xdr:col>
                    <xdr:colOff>371475</xdr:colOff>
                    <xdr:row>19</xdr:row>
                    <xdr:rowOff>180975</xdr:rowOff>
                  </to>
                </anchor>
              </controlPr>
            </control>
          </mc:Choice>
        </mc:AlternateContent>
        <mc:AlternateContent xmlns:mc="http://schemas.openxmlformats.org/markup-compatibility/2006">
          <mc:Choice Requires="x14">
            <control shapeId="47233" r:id="rId53" name="Group Box 129">
              <controlPr defaultSize="0" autoFill="0" autoPict="0">
                <anchor moveWithCells="1">
                  <from>
                    <xdr:col>2</xdr:col>
                    <xdr:colOff>781050</xdr:colOff>
                    <xdr:row>18</xdr:row>
                    <xdr:rowOff>0</xdr:rowOff>
                  </from>
                  <to>
                    <xdr:col>3</xdr:col>
                    <xdr:colOff>371475</xdr:colOff>
                    <xdr:row>19</xdr:row>
                    <xdr:rowOff>180975</xdr:rowOff>
                  </to>
                </anchor>
              </controlPr>
            </control>
          </mc:Choice>
        </mc:AlternateContent>
        <mc:AlternateContent xmlns:mc="http://schemas.openxmlformats.org/markup-compatibility/2006">
          <mc:Choice Requires="x14">
            <control shapeId="47235" r:id="rId54" name="Group Box 131">
              <controlPr defaultSize="0" autoFill="0" autoPict="0">
                <anchor moveWithCells="1">
                  <from>
                    <xdr:col>19</xdr:col>
                    <xdr:colOff>781050</xdr:colOff>
                    <xdr:row>18</xdr:row>
                    <xdr:rowOff>0</xdr:rowOff>
                  </from>
                  <to>
                    <xdr:col>20</xdr:col>
                    <xdr:colOff>371475</xdr:colOff>
                    <xdr:row>19</xdr:row>
                    <xdr:rowOff>180975</xdr:rowOff>
                  </to>
                </anchor>
              </controlPr>
            </control>
          </mc:Choice>
        </mc:AlternateContent>
        <mc:AlternateContent xmlns:mc="http://schemas.openxmlformats.org/markup-compatibility/2006">
          <mc:Choice Requires="x14">
            <control shapeId="47236" r:id="rId55" name="Group Box 132">
              <controlPr defaultSize="0" autoFill="0" autoPict="0">
                <anchor moveWithCells="1">
                  <from>
                    <xdr:col>19</xdr:col>
                    <xdr:colOff>781050</xdr:colOff>
                    <xdr:row>18</xdr:row>
                    <xdr:rowOff>0</xdr:rowOff>
                  </from>
                  <to>
                    <xdr:col>20</xdr:col>
                    <xdr:colOff>371475</xdr:colOff>
                    <xdr:row>19</xdr:row>
                    <xdr:rowOff>180975</xdr:rowOff>
                  </to>
                </anchor>
              </controlPr>
            </control>
          </mc:Choice>
        </mc:AlternateContent>
        <mc:AlternateContent xmlns:mc="http://schemas.openxmlformats.org/markup-compatibility/2006">
          <mc:Choice Requires="x14">
            <control shapeId="47237" r:id="rId56" name="Group Box 133">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8" r:id="rId57" name="Group Box 134">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9" r:id="rId58" name="Group Box 135">
              <controlPr defaultSize="0" autoFill="0" autoPict="0">
                <anchor moveWithCells="1">
                  <from>
                    <xdr:col>19</xdr:col>
                    <xdr:colOff>781050</xdr:colOff>
                    <xdr:row>19</xdr:row>
                    <xdr:rowOff>0</xdr:rowOff>
                  </from>
                  <to>
                    <xdr:col>20</xdr:col>
                    <xdr:colOff>371475</xdr:colOff>
                    <xdr:row>21</xdr:row>
                    <xdr:rowOff>161925</xdr:rowOff>
                  </to>
                </anchor>
              </controlPr>
            </control>
          </mc:Choice>
        </mc:AlternateContent>
        <mc:AlternateContent xmlns:mc="http://schemas.openxmlformats.org/markup-compatibility/2006">
          <mc:Choice Requires="x14">
            <control shapeId="47240" r:id="rId59" name="Group Box 136">
              <controlPr defaultSize="0" autoFill="0" autoPict="0">
                <anchor moveWithCells="1">
                  <from>
                    <xdr:col>19</xdr:col>
                    <xdr:colOff>781050</xdr:colOff>
                    <xdr:row>19</xdr:row>
                    <xdr:rowOff>0</xdr:rowOff>
                  </from>
                  <to>
                    <xdr:col>20</xdr:col>
                    <xdr:colOff>371475</xdr:colOff>
                    <xdr:row>21</xdr:row>
                    <xdr:rowOff>161925</xdr:rowOff>
                  </to>
                </anchor>
              </controlPr>
            </control>
          </mc:Choice>
        </mc:AlternateContent>
        <mc:AlternateContent xmlns:mc="http://schemas.openxmlformats.org/markup-compatibility/2006">
          <mc:Choice Requires="x14">
            <control shapeId="47241" r:id="rId60" name="Group Box 137">
              <controlPr defaultSize="0" autoFill="0" autoPict="0">
                <anchor moveWithCells="1">
                  <from>
                    <xdr:col>19</xdr:col>
                    <xdr:colOff>781050</xdr:colOff>
                    <xdr:row>18</xdr:row>
                    <xdr:rowOff>0</xdr:rowOff>
                  </from>
                  <to>
                    <xdr:col>20</xdr:col>
                    <xdr:colOff>371475</xdr:colOff>
                    <xdr:row>19</xdr:row>
                    <xdr:rowOff>180975</xdr:rowOff>
                  </to>
                </anchor>
              </controlPr>
            </control>
          </mc:Choice>
        </mc:AlternateContent>
        <mc:AlternateContent xmlns:mc="http://schemas.openxmlformats.org/markup-compatibility/2006">
          <mc:Choice Requires="x14">
            <control shapeId="47242" r:id="rId61" name="Group Box 138">
              <controlPr defaultSize="0" autoFill="0" autoPict="0">
                <anchor moveWithCells="1">
                  <from>
                    <xdr:col>19</xdr:col>
                    <xdr:colOff>781050</xdr:colOff>
                    <xdr:row>18</xdr:row>
                    <xdr:rowOff>0</xdr:rowOff>
                  </from>
                  <to>
                    <xdr:col>20</xdr:col>
                    <xdr:colOff>371475</xdr:colOff>
                    <xdr:row>19</xdr:row>
                    <xdr:rowOff>180975</xdr:rowOff>
                  </to>
                </anchor>
              </controlPr>
            </control>
          </mc:Choice>
        </mc:AlternateContent>
        <mc:AlternateContent xmlns:mc="http://schemas.openxmlformats.org/markup-compatibility/2006">
          <mc:Choice Requires="x14">
            <control shapeId="47243" r:id="rId62" name="Group Box 139">
              <controlPr defaultSize="0" autoFill="0" autoPict="0">
                <anchor moveWithCells="1">
                  <from>
                    <xdr:col>19</xdr:col>
                    <xdr:colOff>781050</xdr:colOff>
                    <xdr:row>19</xdr:row>
                    <xdr:rowOff>0</xdr:rowOff>
                  </from>
                  <to>
                    <xdr:col>20</xdr:col>
                    <xdr:colOff>371475</xdr:colOff>
                    <xdr:row>21</xdr:row>
                    <xdr:rowOff>161925</xdr:rowOff>
                  </to>
                </anchor>
              </controlPr>
            </control>
          </mc:Choice>
        </mc:AlternateContent>
        <mc:AlternateContent xmlns:mc="http://schemas.openxmlformats.org/markup-compatibility/2006">
          <mc:Choice Requires="x14">
            <control shapeId="47244" r:id="rId63" name="Group Box 140">
              <controlPr defaultSize="0" autoFill="0" autoPict="0">
                <anchor moveWithCells="1">
                  <from>
                    <xdr:col>19</xdr:col>
                    <xdr:colOff>781050</xdr:colOff>
                    <xdr:row>19</xdr:row>
                    <xdr:rowOff>0</xdr:rowOff>
                  </from>
                  <to>
                    <xdr:col>20</xdr:col>
                    <xdr:colOff>371475</xdr:colOff>
                    <xdr:row>21</xdr:row>
                    <xdr:rowOff>161925</xdr:rowOff>
                  </to>
                </anchor>
              </controlPr>
            </control>
          </mc:Choice>
        </mc:AlternateContent>
        <mc:AlternateContent xmlns:mc="http://schemas.openxmlformats.org/markup-compatibility/2006">
          <mc:Choice Requires="x14">
            <control shapeId="47245" r:id="rId64" name="Group Box 141">
              <controlPr defaultSize="0" autoFill="0" autoPict="0">
                <anchor moveWithCells="1">
                  <from>
                    <xdr:col>25</xdr:col>
                    <xdr:colOff>781050</xdr:colOff>
                    <xdr:row>18</xdr:row>
                    <xdr:rowOff>0</xdr:rowOff>
                  </from>
                  <to>
                    <xdr:col>31</xdr:col>
                    <xdr:colOff>276225</xdr:colOff>
                    <xdr:row>19</xdr:row>
                    <xdr:rowOff>180975</xdr:rowOff>
                  </to>
                </anchor>
              </controlPr>
            </control>
          </mc:Choice>
        </mc:AlternateContent>
        <mc:AlternateContent xmlns:mc="http://schemas.openxmlformats.org/markup-compatibility/2006">
          <mc:Choice Requires="x14">
            <control shapeId="47246" r:id="rId65" name="Group Box 142">
              <controlPr defaultSize="0" autoFill="0" autoPict="0">
                <anchor moveWithCells="1">
                  <from>
                    <xdr:col>25</xdr:col>
                    <xdr:colOff>781050</xdr:colOff>
                    <xdr:row>18</xdr:row>
                    <xdr:rowOff>0</xdr:rowOff>
                  </from>
                  <to>
                    <xdr:col>31</xdr:col>
                    <xdr:colOff>276225</xdr:colOff>
                    <xdr:row>19</xdr:row>
                    <xdr:rowOff>180975</xdr:rowOff>
                  </to>
                </anchor>
              </controlPr>
            </control>
          </mc:Choice>
        </mc:AlternateContent>
        <mc:AlternateContent xmlns:mc="http://schemas.openxmlformats.org/markup-compatibility/2006">
          <mc:Choice Requires="x14">
            <control shapeId="47247" r:id="rId66" name="Group Box 143">
              <controlPr defaultSize="0" autoFill="0" autoPict="0">
                <anchor moveWithCells="1">
                  <from>
                    <xdr:col>25</xdr:col>
                    <xdr:colOff>781050</xdr:colOff>
                    <xdr:row>17</xdr:row>
                    <xdr:rowOff>0</xdr:rowOff>
                  </from>
                  <to>
                    <xdr:col>31</xdr:col>
                    <xdr:colOff>276225</xdr:colOff>
                    <xdr:row>18</xdr:row>
                    <xdr:rowOff>304800</xdr:rowOff>
                  </to>
                </anchor>
              </controlPr>
            </control>
          </mc:Choice>
        </mc:AlternateContent>
        <mc:AlternateContent xmlns:mc="http://schemas.openxmlformats.org/markup-compatibility/2006">
          <mc:Choice Requires="x14">
            <control shapeId="47248" r:id="rId67" name="Group Box 144">
              <controlPr defaultSize="0" autoFill="0" autoPict="0">
                <anchor moveWithCells="1">
                  <from>
                    <xdr:col>25</xdr:col>
                    <xdr:colOff>781050</xdr:colOff>
                    <xdr:row>17</xdr:row>
                    <xdr:rowOff>0</xdr:rowOff>
                  </from>
                  <to>
                    <xdr:col>31</xdr:col>
                    <xdr:colOff>276225</xdr:colOff>
                    <xdr:row>18</xdr:row>
                    <xdr:rowOff>304800</xdr:rowOff>
                  </to>
                </anchor>
              </controlPr>
            </control>
          </mc:Choice>
        </mc:AlternateContent>
        <mc:AlternateContent xmlns:mc="http://schemas.openxmlformats.org/markup-compatibility/2006">
          <mc:Choice Requires="x14">
            <control shapeId="47249" r:id="rId68" name="Group Box 145">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0" r:id="rId69" name="Group Box 146">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1" r:id="rId70" name="Group Box 147">
              <controlPr defaultSize="0" autoFill="0" autoPict="0">
                <anchor moveWithCells="1">
                  <from>
                    <xdr:col>25</xdr:col>
                    <xdr:colOff>781050</xdr:colOff>
                    <xdr:row>18</xdr:row>
                    <xdr:rowOff>0</xdr:rowOff>
                  </from>
                  <to>
                    <xdr:col>31</xdr:col>
                    <xdr:colOff>276225</xdr:colOff>
                    <xdr:row>19</xdr:row>
                    <xdr:rowOff>180975</xdr:rowOff>
                  </to>
                </anchor>
              </controlPr>
            </control>
          </mc:Choice>
        </mc:AlternateContent>
        <mc:AlternateContent xmlns:mc="http://schemas.openxmlformats.org/markup-compatibility/2006">
          <mc:Choice Requires="x14">
            <control shapeId="47252" r:id="rId71" name="Group Box 148">
              <controlPr defaultSize="0" autoFill="0" autoPict="0">
                <anchor moveWithCells="1">
                  <from>
                    <xdr:col>25</xdr:col>
                    <xdr:colOff>781050</xdr:colOff>
                    <xdr:row>18</xdr:row>
                    <xdr:rowOff>0</xdr:rowOff>
                  </from>
                  <to>
                    <xdr:col>31</xdr:col>
                    <xdr:colOff>276225</xdr:colOff>
                    <xdr:row>19</xdr:row>
                    <xdr:rowOff>180975</xdr:rowOff>
                  </to>
                </anchor>
              </controlPr>
            </control>
          </mc:Choice>
        </mc:AlternateContent>
        <mc:AlternateContent xmlns:mc="http://schemas.openxmlformats.org/markup-compatibility/2006">
          <mc:Choice Requires="x14">
            <control shapeId="47253" r:id="rId72" name="Group Box 149">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4" r:id="rId73" name="Group Box 150">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5" r:id="rId74" name="Group Box 151">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6" r:id="rId75" name="Group Box 152">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7" r:id="rId76" name="Group Box 153">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8" r:id="rId77" name="Group Box 154">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59" r:id="rId78" name="Group Box 155">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mc:AlternateContent xmlns:mc="http://schemas.openxmlformats.org/markup-compatibility/2006">
          <mc:Choice Requires="x14">
            <control shapeId="47260" r:id="rId79" name="Group Box 156">
              <controlPr defaultSize="0" autoFill="0" autoPict="0">
                <anchor moveWithCells="1">
                  <from>
                    <xdr:col>25</xdr:col>
                    <xdr:colOff>781050</xdr:colOff>
                    <xdr:row>19</xdr:row>
                    <xdr:rowOff>0</xdr:rowOff>
                  </from>
                  <to>
                    <xdr:col>31</xdr:col>
                    <xdr:colOff>276225</xdr:colOff>
                    <xdr:row>21</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H49"/>
  <sheetViews>
    <sheetView showWhiteSpace="0" view="pageBreakPreview" zoomScale="80" zoomScaleNormal="100" zoomScaleSheetLayoutView="80" workbookViewId="0">
      <selection activeCell="S3" sqref="S3:X3"/>
    </sheetView>
  </sheetViews>
  <sheetFormatPr defaultColWidth="9" defaultRowHeight="13.5" x14ac:dyDescent="0.15"/>
  <cols>
    <col min="1" max="1" width="2.375" style="8" customWidth="1"/>
    <col min="2" max="2" width="5.375" customWidth="1"/>
    <col min="3" max="3" width="6.75" customWidth="1"/>
    <col min="4" max="4" width="4.75" customWidth="1"/>
    <col min="5" max="5" width="6.75" customWidth="1"/>
    <col min="6" max="6" width="3.625" customWidth="1"/>
    <col min="7" max="7" width="9.875" customWidth="1"/>
    <col min="8" max="8" width="8.875" customWidth="1"/>
    <col min="9" max="9" width="6.25" customWidth="1"/>
    <col min="10" max="10" width="6.625" style="47" customWidth="1"/>
    <col min="11" max="11" width="5.5" style="47" customWidth="1"/>
    <col min="12" max="14" width="4.375" style="47" customWidth="1"/>
    <col min="15" max="15" width="7.5" style="47" customWidth="1"/>
    <col min="16" max="16" width="5.5" style="47" customWidth="1"/>
    <col min="17" max="17" width="8.375" style="1" customWidth="1"/>
    <col min="18" max="18" width="5" style="1" customWidth="1"/>
    <col min="19" max="19" width="6.625" style="8" customWidth="1"/>
    <col min="20" max="20" width="5.375" style="8" customWidth="1"/>
    <col min="21" max="21" width="8" style="8" customWidth="1"/>
    <col min="22" max="22" width="4.25" style="8" customWidth="1"/>
    <col min="23" max="23" width="3.25" style="1" customWidth="1"/>
    <col min="24" max="24" width="14.75" customWidth="1"/>
    <col min="25" max="25" width="8.125" customWidth="1"/>
    <col min="26" max="26" width="2.625" customWidth="1"/>
    <col min="27" max="27" width="8.75" hidden="1" customWidth="1"/>
    <col min="28" max="28" width="11.25" hidden="1" customWidth="1"/>
    <col min="29" max="29" width="8.875" hidden="1" customWidth="1"/>
    <col min="30" max="30" width="12.75" hidden="1" customWidth="1"/>
    <col min="31" max="33" width="0" hidden="1" customWidth="1"/>
  </cols>
  <sheetData>
    <row r="1" spans="1:30" ht="18" customHeight="1" x14ac:dyDescent="0.15">
      <c r="Y1" s="112" t="s">
        <v>225</v>
      </c>
    </row>
    <row r="2" spans="1:30" ht="18" customHeight="1" thickBot="1" x14ac:dyDescent="0.2">
      <c r="A2" s="108" t="s">
        <v>3</v>
      </c>
      <c r="B2" s="8"/>
      <c r="C2" s="8"/>
      <c r="D2" s="8"/>
      <c r="E2" s="8"/>
      <c r="F2" s="8"/>
      <c r="G2" s="8"/>
      <c r="H2" s="8"/>
      <c r="I2" s="8"/>
      <c r="S2" s="327" t="s">
        <v>108</v>
      </c>
      <c r="T2" s="327"/>
      <c r="U2" s="327"/>
      <c r="V2" s="327"/>
      <c r="W2" s="327"/>
      <c r="X2" s="327"/>
      <c r="Y2" s="8"/>
      <c r="Z2" s="8"/>
      <c r="AC2" s="53"/>
    </row>
    <row r="3" spans="1:30" ht="18" customHeight="1" x14ac:dyDescent="0.15">
      <c r="B3" s="329" t="s">
        <v>122</v>
      </c>
      <c r="C3" s="557"/>
      <c r="D3" s="563" t="s">
        <v>121</v>
      </c>
      <c r="E3" s="564"/>
      <c r="F3" s="565"/>
      <c r="G3" s="8"/>
      <c r="H3" s="8"/>
      <c r="I3" s="8"/>
      <c r="O3" s="2" t="s">
        <v>2</v>
      </c>
      <c r="P3" s="2"/>
      <c r="Q3" s="108" t="s">
        <v>7</v>
      </c>
      <c r="R3" s="52"/>
      <c r="S3" s="332"/>
      <c r="T3" s="332"/>
      <c r="U3" s="332"/>
      <c r="V3" s="332"/>
      <c r="W3" s="332"/>
      <c r="X3" s="332"/>
    </row>
    <row r="4" spans="1:30" ht="18" customHeight="1" x14ac:dyDescent="0.15">
      <c r="B4" s="330"/>
      <c r="C4" s="558"/>
      <c r="D4" s="566" t="s">
        <v>119</v>
      </c>
      <c r="E4" s="567"/>
      <c r="F4" s="568"/>
      <c r="G4" s="8"/>
      <c r="H4" s="8"/>
      <c r="I4" s="8"/>
      <c r="O4" s="1"/>
      <c r="P4" s="1"/>
      <c r="Q4" s="108" t="s">
        <v>10</v>
      </c>
      <c r="R4" s="52"/>
      <c r="S4" s="333"/>
      <c r="T4" s="333"/>
      <c r="U4" s="333"/>
      <c r="V4" s="333"/>
      <c r="W4" s="333"/>
      <c r="X4" s="333"/>
    </row>
    <row r="5" spans="1:30" ht="18" customHeight="1" thickBot="1" x14ac:dyDescent="0.2">
      <c r="B5" s="331"/>
      <c r="C5" s="559"/>
      <c r="D5" s="560" t="s">
        <v>120</v>
      </c>
      <c r="E5" s="561"/>
      <c r="F5" s="562"/>
      <c r="G5" s="8"/>
      <c r="H5" s="8"/>
      <c r="I5" s="8"/>
      <c r="O5" s="1"/>
      <c r="P5" s="1"/>
      <c r="Q5" s="108" t="s">
        <v>109</v>
      </c>
      <c r="R5" s="52"/>
      <c r="S5" s="333"/>
      <c r="T5" s="333"/>
      <c r="U5" s="333"/>
      <c r="V5" s="333"/>
      <c r="W5" s="333"/>
      <c r="X5" s="333"/>
    </row>
    <row r="6" spans="1:30" ht="45.6" customHeight="1" x14ac:dyDescent="0.15">
      <c r="A6" s="348" t="s">
        <v>208</v>
      </c>
      <c r="B6" s="348"/>
      <c r="C6" s="348"/>
      <c r="D6" s="348"/>
      <c r="E6" s="348"/>
      <c r="F6" s="348"/>
      <c r="G6" s="348"/>
      <c r="H6" s="348"/>
      <c r="I6" s="348"/>
      <c r="J6" s="348"/>
      <c r="K6" s="348"/>
      <c r="L6" s="348"/>
      <c r="M6" s="348"/>
      <c r="N6" s="348"/>
      <c r="O6" s="348"/>
      <c r="P6" s="348"/>
      <c r="Q6" s="348"/>
      <c r="R6" s="348"/>
      <c r="S6" s="348"/>
      <c r="T6" s="348"/>
      <c r="U6" s="348"/>
      <c r="V6" s="348"/>
      <c r="W6" s="348"/>
      <c r="X6" s="348"/>
    </row>
    <row r="7" spans="1:30" ht="55.15" customHeight="1" x14ac:dyDescent="0.15">
      <c r="A7"/>
      <c r="B7" s="71"/>
      <c r="C7" s="71"/>
      <c r="D7" s="552" t="s">
        <v>180</v>
      </c>
      <c r="E7" s="552"/>
      <c r="F7" s="553"/>
      <c r="G7" s="131" t="s">
        <v>187</v>
      </c>
      <c r="H7" s="554" t="s">
        <v>221</v>
      </c>
      <c r="I7" s="555"/>
      <c r="J7" s="555"/>
      <c r="K7" s="555"/>
      <c r="L7" s="555"/>
      <c r="M7" s="555"/>
      <c r="N7" s="555"/>
      <c r="O7" s="555"/>
      <c r="P7" s="555"/>
      <c r="Q7" s="555"/>
      <c r="R7" s="555"/>
      <c r="S7" s="555"/>
      <c r="T7" s="555"/>
      <c r="U7" s="555"/>
      <c r="V7" s="555"/>
      <c r="W7" s="555"/>
      <c r="X7" s="555"/>
      <c r="Y7" s="555"/>
    </row>
    <row r="8" spans="1:30" ht="17.25" customHeight="1" x14ac:dyDescent="0.15">
      <c r="A8" s="217" t="s">
        <v>0</v>
      </c>
      <c r="B8" s="569"/>
      <c r="C8" s="569"/>
      <c r="D8" s="569"/>
      <c r="E8" s="569"/>
      <c r="F8" s="569"/>
      <c r="G8" s="569"/>
      <c r="H8" s="569"/>
      <c r="I8" s="569"/>
      <c r="J8" s="569"/>
      <c r="K8" s="569"/>
      <c r="L8" s="569"/>
      <c r="M8" s="569"/>
      <c r="N8" s="569"/>
      <c r="O8" s="569"/>
      <c r="P8" s="569"/>
      <c r="Q8" s="569"/>
      <c r="R8" s="569"/>
      <c r="S8" s="569"/>
      <c r="T8" s="569"/>
      <c r="U8" s="569"/>
      <c r="V8" s="569"/>
      <c r="W8" s="569"/>
      <c r="X8" s="569"/>
    </row>
    <row r="10" spans="1:30" ht="26.45" customHeight="1" x14ac:dyDescent="0.15">
      <c r="I10" s="51"/>
      <c r="J10" s="51"/>
      <c r="K10" s="51"/>
      <c r="L10" s="51"/>
      <c r="M10" s="51"/>
      <c r="N10" s="50"/>
      <c r="O10" s="50"/>
      <c r="P10" s="572" t="s">
        <v>56</v>
      </c>
      <c r="Q10" s="573"/>
      <c r="R10" s="574" t="s">
        <v>102</v>
      </c>
      <c r="S10" s="575"/>
      <c r="T10" s="575"/>
      <c r="U10" s="575"/>
      <c r="V10" s="575"/>
      <c r="W10" s="575"/>
      <c r="X10" s="576"/>
      <c r="Y10" s="49"/>
      <c r="Z10" s="49"/>
      <c r="AA10" s="49"/>
      <c r="AB10" s="97"/>
      <c r="AC10" s="48"/>
    </row>
    <row r="11" spans="1:30" x14ac:dyDescent="0.15">
      <c r="A11" s="8">
        <v>1</v>
      </c>
      <c r="B11" t="s">
        <v>63</v>
      </c>
      <c r="P11" s="106" t="str">
        <f>IF(P10='＜採用時・対象者ごと＞❷雇用確定届【❸と連動】（報告2）'!M12,"","雇用確定届を確認してください")</f>
        <v/>
      </c>
      <c r="Q11" s="107"/>
    </row>
    <row r="12" spans="1:30" ht="9.75" customHeight="1" x14ac:dyDescent="0.15">
      <c r="AD12" s="56"/>
    </row>
    <row r="13" spans="1:30" ht="20.100000000000001" customHeight="1" x14ac:dyDescent="0.15">
      <c r="S13" s="355" t="str">
        <f>IF(AND(S14&gt;=$AB$14,S14&lt;=$AD$14),"","【注意】雇用開始日を正しく入力")</f>
        <v>【注意】雇用開始日を正しく入力</v>
      </c>
      <c r="T13" s="355"/>
      <c r="U13" s="355"/>
      <c r="V13" s="356" t="e">
        <f>IF(AND(X14&gt;=$S$14,X14&lt;$AB$22),"","【注意】雇用期間は６か月以内")</f>
        <v>#VALUE!</v>
      </c>
      <c r="W13" s="356"/>
      <c r="X13" s="356"/>
      <c r="Y13" s="356"/>
      <c r="AB13" s="87" t="s">
        <v>98</v>
      </c>
    </row>
    <row r="14" spans="1:30" ht="35.25" customHeight="1" x14ac:dyDescent="0.15">
      <c r="B14" s="295" t="s">
        <v>52</v>
      </c>
      <c r="C14" s="296"/>
      <c r="D14" s="296"/>
      <c r="E14" s="296"/>
      <c r="F14" s="296"/>
      <c r="G14" s="297"/>
      <c r="H14" s="357" t="str">
        <f>'＜採用時・対象者ごと＞❷雇用確定届【❸と連動】（報告2）'!E15</f>
        <v/>
      </c>
      <c r="I14" s="358"/>
      <c r="J14" s="113" t="s">
        <v>110</v>
      </c>
      <c r="K14" s="556" t="str">
        <f>'＜採用時・対象者ごと＞❷雇用確定届【❸と連動】（報告2）'!H15</f>
        <v/>
      </c>
      <c r="L14" s="359"/>
      <c r="M14" s="359"/>
      <c r="N14" s="358"/>
      <c r="O14" s="295" t="s">
        <v>5</v>
      </c>
      <c r="P14" s="296"/>
      <c r="Q14" s="296"/>
      <c r="R14" s="297"/>
      <c r="S14" s="570" t="str">
        <f>'＜採用時・対象者ごと＞❷雇用確定届【❸と連動】（報告2）'!P15</f>
        <v/>
      </c>
      <c r="T14" s="570"/>
      <c r="U14" s="570"/>
      <c r="V14" s="570"/>
      <c r="W14" s="104" t="s">
        <v>8</v>
      </c>
      <c r="X14" s="571"/>
      <c r="Y14" s="571"/>
      <c r="AB14" s="105">
        <v>46204</v>
      </c>
      <c r="AC14" s="98" t="s">
        <v>111</v>
      </c>
      <c r="AD14" s="105">
        <v>46327</v>
      </c>
    </row>
    <row r="15" spans="1:30" ht="35.25" customHeight="1" x14ac:dyDescent="0.15">
      <c r="B15" s="295" t="s">
        <v>205</v>
      </c>
      <c r="C15" s="296"/>
      <c r="D15" s="296"/>
      <c r="E15" s="296"/>
      <c r="F15" s="296"/>
      <c r="G15" s="297"/>
      <c r="H15" s="313" t="str">
        <f>'＜採用時・対象者ごと＞❷雇用確定届【❸と連動】（報告2）'!E16</f>
        <v/>
      </c>
      <c r="I15" s="314"/>
      <c r="J15" s="314"/>
      <c r="K15" s="314"/>
      <c r="L15" s="314"/>
      <c r="M15" s="314"/>
      <c r="N15" s="314"/>
      <c r="O15" s="315"/>
      <c r="P15" s="315"/>
      <c r="Q15" s="315"/>
      <c r="R15" s="315"/>
      <c r="S15" s="315"/>
      <c r="T15" s="315"/>
      <c r="U15" s="315"/>
      <c r="V15" s="315"/>
      <c r="W15" s="315"/>
      <c r="X15" s="315"/>
      <c r="Y15" s="316"/>
    </row>
    <row r="16" spans="1:30" ht="16.5" customHeight="1" x14ac:dyDescent="0.15">
      <c r="B16" s="340" t="s">
        <v>185</v>
      </c>
      <c r="C16" s="341"/>
      <c r="D16" s="341"/>
      <c r="E16" s="341"/>
      <c r="F16" s="341"/>
      <c r="G16" s="164" t="s">
        <v>182</v>
      </c>
      <c r="H16" s="543" t="str">
        <f>'＜採用時・対象者ごと＞❷雇用確定届【❸と連動】（報告2）'!E17</f>
        <v/>
      </c>
      <c r="I16" s="544"/>
      <c r="J16" s="544"/>
      <c r="K16" s="544"/>
      <c r="L16" s="544"/>
      <c r="M16" s="544"/>
      <c r="N16" s="545"/>
      <c r="O16" s="344" t="s">
        <v>64</v>
      </c>
      <c r="P16" s="344"/>
      <c r="Q16" s="344"/>
      <c r="R16" s="344"/>
      <c r="S16" s="539" t="s">
        <v>187</v>
      </c>
      <c r="T16" s="285" t="s">
        <v>65</v>
      </c>
      <c r="U16" s="285"/>
      <c r="V16" s="285"/>
      <c r="W16" s="285"/>
      <c r="X16" s="285"/>
      <c r="Y16" s="541" t="s">
        <v>187</v>
      </c>
    </row>
    <row r="17" spans="2:34" ht="35.25" customHeight="1" thickBot="1" x14ac:dyDescent="0.2">
      <c r="B17" s="342"/>
      <c r="C17" s="343"/>
      <c r="D17" s="343"/>
      <c r="E17" s="343"/>
      <c r="F17" s="343"/>
      <c r="G17" s="167" t="s">
        <v>183</v>
      </c>
      <c r="H17" s="551" t="str">
        <f>'＜採用時・対象者ごと＞❷雇用確定届【❸と連動】（報告2）'!E18</f>
        <v/>
      </c>
      <c r="I17" s="551"/>
      <c r="J17" s="551"/>
      <c r="K17" s="551"/>
      <c r="L17" s="551"/>
      <c r="M17" s="551"/>
      <c r="N17" s="551"/>
      <c r="O17" s="538"/>
      <c r="P17" s="538"/>
      <c r="Q17" s="538"/>
      <c r="R17" s="538"/>
      <c r="S17" s="540"/>
      <c r="T17" s="201"/>
      <c r="U17" s="201"/>
      <c r="V17" s="201"/>
      <c r="W17" s="201"/>
      <c r="X17" s="201"/>
      <c r="Y17" s="542"/>
    </row>
    <row r="18" spans="2:34" ht="40.5" customHeight="1" thickBot="1" x14ac:dyDescent="0.2">
      <c r="B18" s="546" t="s">
        <v>125</v>
      </c>
      <c r="C18" s="547"/>
      <c r="D18" s="547"/>
      <c r="E18" s="547"/>
      <c r="F18" s="547"/>
      <c r="G18" s="547"/>
      <c r="H18" s="548"/>
      <c r="I18" s="549"/>
      <c r="J18" s="549"/>
      <c r="K18" s="549"/>
      <c r="L18" s="549"/>
      <c r="M18" s="549"/>
      <c r="N18" s="549"/>
      <c r="O18" s="549"/>
      <c r="P18" s="549"/>
      <c r="Q18" s="549"/>
      <c r="R18" s="549"/>
      <c r="S18" s="549"/>
      <c r="T18" s="549"/>
      <c r="U18" s="549"/>
      <c r="V18" s="549"/>
      <c r="W18" s="549"/>
      <c r="X18" s="549"/>
      <c r="Y18" s="550"/>
      <c r="AB18" s="87" t="s">
        <v>99</v>
      </c>
    </row>
    <row r="19" spans="2:34" ht="23.25" customHeight="1" x14ac:dyDescent="0.15">
      <c r="B19" s="250" t="s">
        <v>123</v>
      </c>
      <c r="C19" s="251"/>
      <c r="D19" s="251"/>
      <c r="E19" s="251"/>
      <c r="F19" s="251"/>
      <c r="G19" s="252"/>
      <c r="H19" s="118"/>
      <c r="I19" s="536" t="s">
        <v>126</v>
      </c>
      <c r="J19" s="537"/>
      <c r="K19" s="537"/>
      <c r="L19" s="537"/>
      <c r="M19" s="537"/>
      <c r="N19" s="537"/>
      <c r="O19" s="121">
        <f>'＜採用時・対象者ごと＞❷雇用確定届【❸と連動】（報告2）'!E21</f>
        <v>0</v>
      </c>
      <c r="P19" s="119" t="str">
        <f>IF(H19=O19,"","【注意】雇用確定届を確認してください")</f>
        <v/>
      </c>
      <c r="Q19" s="123"/>
      <c r="R19" s="123"/>
      <c r="S19" s="123"/>
      <c r="T19" s="123"/>
      <c r="U19" s="123"/>
      <c r="V19" s="123"/>
      <c r="W19" s="123"/>
      <c r="X19" s="156"/>
      <c r="Y19" s="125"/>
      <c r="AB19" s="105">
        <v>46233</v>
      </c>
      <c r="AC19" s="98" t="s">
        <v>8</v>
      </c>
      <c r="AD19" s="105">
        <v>46418</v>
      </c>
    </row>
    <row r="20" spans="2:34" ht="23.25" customHeight="1" x14ac:dyDescent="0.15">
      <c r="B20" s="253"/>
      <c r="C20" s="254"/>
      <c r="D20" s="254"/>
      <c r="E20" s="254"/>
      <c r="F20" s="254"/>
      <c r="G20" s="255"/>
      <c r="H20" s="140"/>
      <c r="I20" s="528" t="s">
        <v>127</v>
      </c>
      <c r="J20" s="529"/>
      <c r="K20" s="529"/>
      <c r="L20" s="529"/>
      <c r="M20" s="529"/>
      <c r="N20" s="529"/>
      <c r="O20" s="121">
        <f>'＜採用時・対象者ごと＞❷雇用確定届【❸と連動】（報告2）'!E22</f>
        <v>0</v>
      </c>
      <c r="P20" s="94" t="str">
        <f>IF(H20=O20,"","【注意】雇用確定届を確認してください")</f>
        <v/>
      </c>
      <c r="Q20" s="124"/>
      <c r="R20" s="124"/>
      <c r="S20" s="124"/>
      <c r="T20" s="124"/>
      <c r="U20" s="124"/>
      <c r="V20" s="93">
        <v>3</v>
      </c>
      <c r="W20" s="124"/>
      <c r="X20" s="156"/>
      <c r="Y20" s="115"/>
      <c r="AB20" s="87" t="s">
        <v>101</v>
      </c>
    </row>
    <row r="21" spans="2:34" ht="23.25" customHeight="1" thickBot="1" x14ac:dyDescent="0.2">
      <c r="B21" s="256"/>
      <c r="C21" s="257"/>
      <c r="D21" s="257"/>
      <c r="E21" s="257"/>
      <c r="F21" s="257"/>
      <c r="G21" s="258"/>
      <c r="H21" s="140"/>
      <c r="I21" s="528" t="s">
        <v>170</v>
      </c>
      <c r="J21" s="529"/>
      <c r="K21" s="529"/>
      <c r="L21" s="529"/>
      <c r="M21" s="529"/>
      <c r="N21" s="529"/>
      <c r="O21" s="121">
        <f>'＜採用時・対象者ごと＞❷雇用確定届【❸と連動】（報告2）'!E23</f>
        <v>0</v>
      </c>
      <c r="P21" s="94" t="str">
        <f>IF(H21=O21,"","【注意】雇用確定届を確認してください")</f>
        <v/>
      </c>
      <c r="Q21" s="124"/>
      <c r="R21" s="124"/>
      <c r="S21" s="124"/>
      <c r="T21" s="124"/>
      <c r="U21" s="124"/>
      <c r="V21" s="93">
        <v>3</v>
      </c>
      <c r="W21" s="124"/>
      <c r="X21" s="156"/>
      <c r="Y21" s="115"/>
      <c r="AB21" s="87" t="s">
        <v>101</v>
      </c>
    </row>
    <row r="22" spans="2:34" ht="21.6" customHeight="1" x14ac:dyDescent="0.15">
      <c r="B22" s="530" t="s">
        <v>25</v>
      </c>
      <c r="C22" s="531"/>
      <c r="D22" s="281" t="s">
        <v>16</v>
      </c>
      <c r="E22" s="216"/>
      <c r="F22" s="216"/>
      <c r="G22" s="525"/>
      <c r="H22" s="522">
        <f>'＜採用時・対象者ごと＞❷雇用確定届【❸と連動】（報告2）'!E27</f>
        <v>0</v>
      </c>
      <c r="I22" s="216" t="s">
        <v>24</v>
      </c>
      <c r="J22" s="204"/>
      <c r="K22" s="205"/>
      <c r="L22" s="205"/>
      <c r="M22" s="205"/>
      <c r="N22" s="46" t="s">
        <v>12</v>
      </c>
      <c r="O22" s="204"/>
      <c r="P22" s="205"/>
      <c r="Q22" s="205"/>
      <c r="R22" s="46" t="s">
        <v>12</v>
      </c>
      <c r="S22" s="204"/>
      <c r="T22" s="205"/>
      <c r="U22" s="205"/>
      <c r="V22" s="46" t="s">
        <v>12</v>
      </c>
      <c r="W22" s="201" t="s">
        <v>23</v>
      </c>
      <c r="X22" s="208">
        <f>ROUNDDOWN((SUM(J23+O23+S23+J25+O25+S25+J27)+SUM(L23+Q23+U23+L25+Q25+U25+L27)/60)*H22,0)</f>
        <v>0</v>
      </c>
      <c r="Y22" s="201" t="s">
        <v>1</v>
      </c>
      <c r="AB22" s="96" t="e">
        <f>EDATE(S14,6)</f>
        <v>#VALUE!</v>
      </c>
    </row>
    <row r="23" spans="2:34" ht="30" customHeight="1" x14ac:dyDescent="0.15">
      <c r="B23" s="532"/>
      <c r="C23" s="533"/>
      <c r="D23" s="282"/>
      <c r="E23" s="217"/>
      <c r="F23" s="217"/>
      <c r="G23" s="526"/>
      <c r="H23" s="523"/>
      <c r="I23" s="217"/>
      <c r="J23" s="63"/>
      <c r="K23" s="67" t="s">
        <v>22</v>
      </c>
      <c r="L23" s="195"/>
      <c r="M23" s="195"/>
      <c r="N23" s="64" t="s">
        <v>51</v>
      </c>
      <c r="O23" s="63"/>
      <c r="P23" s="67" t="s">
        <v>22</v>
      </c>
      <c r="Q23" s="111"/>
      <c r="R23" s="64" t="s">
        <v>51</v>
      </c>
      <c r="S23" s="63"/>
      <c r="T23" s="67" t="s">
        <v>22</v>
      </c>
      <c r="U23" s="111"/>
      <c r="V23" s="64" t="s">
        <v>51</v>
      </c>
      <c r="W23" s="202"/>
      <c r="X23" s="209"/>
      <c r="Y23" s="202"/>
      <c r="AD23" t="s">
        <v>59</v>
      </c>
    </row>
    <row r="24" spans="2:34" ht="21.6" customHeight="1" x14ac:dyDescent="0.15">
      <c r="B24" s="532"/>
      <c r="C24" s="533"/>
      <c r="D24" s="282"/>
      <c r="E24" s="217"/>
      <c r="F24" s="217"/>
      <c r="G24" s="526"/>
      <c r="H24" s="523"/>
      <c r="I24" s="217"/>
      <c r="J24" s="193"/>
      <c r="K24" s="194"/>
      <c r="L24" s="194"/>
      <c r="M24" s="194"/>
      <c r="N24" s="65" t="s">
        <v>12</v>
      </c>
      <c r="O24" s="193"/>
      <c r="P24" s="194"/>
      <c r="Q24" s="194"/>
      <c r="R24" s="65" t="s">
        <v>12</v>
      </c>
      <c r="S24" s="193"/>
      <c r="T24" s="194"/>
      <c r="U24" s="194"/>
      <c r="V24" s="65" t="s">
        <v>12</v>
      </c>
      <c r="W24" s="202"/>
      <c r="X24" s="209"/>
      <c r="Y24" s="202"/>
      <c r="AD24" t="s">
        <v>60</v>
      </c>
    </row>
    <row r="25" spans="2:34" ht="30" customHeight="1" x14ac:dyDescent="0.15">
      <c r="B25" s="532"/>
      <c r="C25" s="533"/>
      <c r="D25" s="282"/>
      <c r="E25" s="217"/>
      <c r="F25" s="217"/>
      <c r="G25" s="526"/>
      <c r="H25" s="523"/>
      <c r="I25" s="217"/>
      <c r="J25" s="63"/>
      <c r="K25" s="67" t="s">
        <v>22</v>
      </c>
      <c r="L25" s="195"/>
      <c r="M25" s="195"/>
      <c r="N25" s="64" t="s">
        <v>51</v>
      </c>
      <c r="O25" s="63"/>
      <c r="P25" s="67" t="s">
        <v>22</v>
      </c>
      <c r="Q25" s="111"/>
      <c r="R25" s="64" t="s">
        <v>51</v>
      </c>
      <c r="S25" s="63"/>
      <c r="T25" s="67" t="s">
        <v>22</v>
      </c>
      <c r="U25" s="111"/>
      <c r="V25" s="64" t="s">
        <v>51</v>
      </c>
      <c r="W25" s="202"/>
      <c r="X25" s="209"/>
      <c r="Y25" s="202"/>
      <c r="AD25" t="s">
        <v>61</v>
      </c>
    </row>
    <row r="26" spans="2:34" ht="21.6" customHeight="1" x14ac:dyDescent="0.15">
      <c r="B26" s="532"/>
      <c r="C26" s="533"/>
      <c r="D26" s="282"/>
      <c r="E26" s="217"/>
      <c r="F26" s="217"/>
      <c r="G26" s="526"/>
      <c r="H26" s="523"/>
      <c r="I26" s="217"/>
      <c r="J26" s="193"/>
      <c r="K26" s="194"/>
      <c r="L26" s="194"/>
      <c r="M26" s="194"/>
      <c r="N26" s="65" t="s">
        <v>12</v>
      </c>
      <c r="O26" s="513"/>
      <c r="P26" s="514"/>
      <c r="Q26" s="514"/>
      <c r="R26" s="514"/>
      <c r="S26" s="514"/>
      <c r="T26" s="514"/>
      <c r="U26" s="514"/>
      <c r="V26" s="515"/>
      <c r="W26" s="202"/>
      <c r="X26" s="209"/>
      <c r="Y26" s="202"/>
    </row>
    <row r="27" spans="2:34" ht="30" customHeight="1" thickBot="1" x14ac:dyDescent="0.2">
      <c r="B27" s="532"/>
      <c r="C27" s="533"/>
      <c r="D27" s="283"/>
      <c r="E27" s="218"/>
      <c r="F27" s="218"/>
      <c r="G27" s="527"/>
      <c r="H27" s="524"/>
      <c r="I27" s="218"/>
      <c r="J27" s="63"/>
      <c r="K27" s="67" t="s">
        <v>22</v>
      </c>
      <c r="L27" s="195"/>
      <c r="M27" s="195"/>
      <c r="N27" s="64" t="s">
        <v>51</v>
      </c>
      <c r="O27" s="516"/>
      <c r="P27" s="517"/>
      <c r="Q27" s="517"/>
      <c r="R27" s="517"/>
      <c r="S27" s="517"/>
      <c r="T27" s="517"/>
      <c r="U27" s="517"/>
      <c r="V27" s="518"/>
      <c r="W27" s="203"/>
      <c r="X27" s="210"/>
      <c r="Y27" s="203"/>
    </row>
    <row r="28" spans="2:34" ht="38.25" customHeight="1" x14ac:dyDescent="0.15">
      <c r="B28" s="532"/>
      <c r="C28" s="533"/>
      <c r="D28" s="284" t="s">
        <v>124</v>
      </c>
      <c r="E28" s="471"/>
      <c r="F28" s="471"/>
      <c r="G28" s="298"/>
      <c r="H28" s="141" t="s">
        <v>56</v>
      </c>
      <c r="I28" s="196" t="s">
        <v>181</v>
      </c>
      <c r="J28" s="196"/>
      <c r="K28" s="196"/>
      <c r="L28" s="196"/>
      <c r="M28" s="196"/>
      <c r="N28" s="196"/>
      <c r="O28" s="196"/>
      <c r="P28" s="196"/>
      <c r="Q28" s="196"/>
      <c r="R28" s="196"/>
      <c r="S28" s="196"/>
      <c r="T28" s="196"/>
      <c r="U28" s="196"/>
      <c r="V28" s="68" t="b">
        <v>1</v>
      </c>
      <c r="W28" s="9" t="s">
        <v>23</v>
      </c>
      <c r="X28" s="60">
        <f>IF(H28="○",ROUNDDOWN(X22*0.15,0),0)</f>
        <v>0</v>
      </c>
      <c r="Y28" s="9" t="s">
        <v>1</v>
      </c>
      <c r="AE28" t="s">
        <v>204</v>
      </c>
    </row>
    <row r="29" spans="2:34" ht="23.25" customHeight="1" x14ac:dyDescent="0.15">
      <c r="B29" s="534"/>
      <c r="C29" s="535"/>
      <c r="D29" s="198" t="s">
        <v>17</v>
      </c>
      <c r="E29" s="199"/>
      <c r="F29" s="199"/>
      <c r="G29" s="200"/>
      <c r="H29" s="198"/>
      <c r="I29" s="199"/>
      <c r="J29" s="199"/>
      <c r="K29" s="199"/>
      <c r="L29" s="199"/>
      <c r="M29" s="199"/>
      <c r="N29" s="199"/>
      <c r="O29" s="199"/>
      <c r="P29" s="199"/>
      <c r="Q29" s="199"/>
      <c r="R29" s="199"/>
      <c r="S29" s="199"/>
      <c r="T29" s="199"/>
      <c r="U29" s="199"/>
      <c r="V29" s="200"/>
      <c r="W29" s="9" t="s">
        <v>112</v>
      </c>
      <c r="X29" s="61">
        <f>SUM(X22+X28)</f>
        <v>0</v>
      </c>
      <c r="Y29" s="9" t="s">
        <v>1</v>
      </c>
      <c r="AE29" t="s">
        <v>198</v>
      </c>
    </row>
    <row r="30" spans="2:34" ht="56.25" customHeight="1" x14ac:dyDescent="0.15">
      <c r="B30" s="284" t="s">
        <v>174</v>
      </c>
      <c r="C30" s="471"/>
      <c r="D30" s="471"/>
      <c r="E30" s="471"/>
      <c r="F30" s="471"/>
      <c r="G30" s="298"/>
      <c r="H30" s="141" t="s">
        <v>56</v>
      </c>
      <c r="I30" s="234" t="s">
        <v>220</v>
      </c>
      <c r="J30" s="235"/>
      <c r="K30" s="235"/>
      <c r="L30" s="235"/>
      <c r="M30" s="235"/>
      <c r="N30" s="235"/>
      <c r="O30" s="235"/>
      <c r="P30" s="235"/>
      <c r="Q30" s="235"/>
      <c r="R30" s="235"/>
      <c r="S30" s="235"/>
      <c r="T30" s="235"/>
      <c r="U30" s="235"/>
      <c r="V30" s="235"/>
      <c r="W30" s="235"/>
      <c r="X30" s="235"/>
      <c r="Y30" s="236"/>
      <c r="AE30" t="s">
        <v>191</v>
      </c>
    </row>
    <row r="31" spans="2:34" ht="49.5" customHeight="1" x14ac:dyDescent="0.15">
      <c r="B31" s="270" t="s">
        <v>206</v>
      </c>
      <c r="C31" s="271"/>
      <c r="D31" s="271"/>
      <c r="E31" s="271"/>
      <c r="F31" s="271"/>
      <c r="G31" s="272"/>
      <c r="H31" s="198" t="s">
        <v>15</v>
      </c>
      <c r="I31" s="200"/>
      <c r="J31" s="472" t="s">
        <v>56</v>
      </c>
      <c r="K31" s="473"/>
      <c r="L31" s="473"/>
      <c r="M31" s="473"/>
      <c r="N31" s="474"/>
      <c r="O31" s="475" t="str">
        <f>IF(J31=AB31,"","【注意】雇用確定届を確認してください")</f>
        <v/>
      </c>
      <c r="P31" s="476"/>
      <c r="Q31" s="201" t="s">
        <v>20</v>
      </c>
      <c r="R31" s="45" t="s">
        <v>50</v>
      </c>
      <c r="S31" s="485"/>
      <c r="T31" s="486"/>
      <c r="U31" s="486"/>
      <c r="V31" s="487"/>
      <c r="W31" s="44" t="s">
        <v>1</v>
      </c>
      <c r="X31" s="208">
        <f>IF($P$10="課税",S32,S31)</f>
        <v>0</v>
      </c>
      <c r="Y31" s="201" t="s">
        <v>1</v>
      </c>
      <c r="AB31" s="55" t="str">
        <f>'＜採用時・対象者ごと＞❷雇用確定届【❸と連動】（報告2）'!G35</f>
        <v>選択</v>
      </c>
      <c r="AE31" t="s">
        <v>192</v>
      </c>
    </row>
    <row r="32" spans="2:34" ht="37.5" customHeight="1" x14ac:dyDescent="0.15">
      <c r="B32" s="273"/>
      <c r="C32" s="190"/>
      <c r="D32" s="190"/>
      <c r="E32" s="190"/>
      <c r="F32" s="190"/>
      <c r="G32" s="274"/>
      <c r="H32" s="226" t="s">
        <v>6</v>
      </c>
      <c r="I32" s="227"/>
      <c r="J32" s="222"/>
      <c r="K32" s="223"/>
      <c r="L32" s="223"/>
      <c r="M32" s="223"/>
      <c r="N32" s="223"/>
      <c r="O32" s="223"/>
      <c r="P32" s="224"/>
      <c r="Q32" s="203"/>
      <c r="R32" s="9" t="s">
        <v>49</v>
      </c>
      <c r="S32" s="519">
        <f>ROUNDDOWN(S31/1.1,0)</f>
        <v>0</v>
      </c>
      <c r="T32" s="520"/>
      <c r="U32" s="520"/>
      <c r="V32" s="521"/>
      <c r="W32" s="44" t="s">
        <v>1</v>
      </c>
      <c r="X32" s="209"/>
      <c r="Y32" s="202"/>
      <c r="AB32" s="108"/>
      <c r="AC32" s="109"/>
      <c r="AE32" t="s">
        <v>193</v>
      </c>
      <c r="AF32" s="109"/>
      <c r="AG32" s="109"/>
      <c r="AH32" s="109"/>
    </row>
    <row r="33" spans="1:31" ht="26.25" customHeight="1" x14ac:dyDescent="0.15">
      <c r="B33" s="275"/>
      <c r="C33" s="276"/>
      <c r="D33" s="276"/>
      <c r="E33" s="276"/>
      <c r="F33" s="276"/>
      <c r="G33" s="277"/>
      <c r="H33" s="198" t="s">
        <v>66</v>
      </c>
      <c r="I33" s="200"/>
      <c r="J33" s="488"/>
      <c r="K33" s="489"/>
      <c r="L33" s="489"/>
      <c r="M33" s="114" t="s">
        <v>113</v>
      </c>
      <c r="N33" s="489"/>
      <c r="O33" s="489"/>
      <c r="P33" s="490"/>
      <c r="Q33" s="230" t="str">
        <f>IF(AND(J33&gt;=$S$14,J33&lt;$X$14),"","【注意】雇用期間内に受講開始する")</f>
        <v>【注意】雇用期間内に受講開始する</v>
      </c>
      <c r="R33" s="231"/>
      <c r="S33" s="231"/>
      <c r="T33" s="497" t="str">
        <f>IF(AND(N33&gt;$J$33,N33&lt;=$X$14),"","【注意】雇用期間内に修了必須")</f>
        <v>【注意】雇用期間内に修了必須</v>
      </c>
      <c r="U33" s="497"/>
      <c r="V33" s="497"/>
      <c r="W33" s="498"/>
      <c r="X33" s="210"/>
      <c r="Y33" s="203"/>
      <c r="AA33" s="139"/>
      <c r="AE33" t="s">
        <v>194</v>
      </c>
    </row>
    <row r="34" spans="1:31" ht="23.25" customHeight="1" x14ac:dyDescent="0.15">
      <c r="B34" s="482" t="s">
        <v>171</v>
      </c>
      <c r="C34" s="483"/>
      <c r="D34" s="483"/>
      <c r="E34" s="483"/>
      <c r="F34" s="483"/>
      <c r="G34" s="484"/>
      <c r="H34" s="198" t="s">
        <v>47</v>
      </c>
      <c r="I34" s="199"/>
      <c r="J34" s="199"/>
      <c r="K34" s="199"/>
      <c r="L34" s="199"/>
      <c r="M34" s="199"/>
      <c r="N34" s="199"/>
      <c r="O34" s="199"/>
      <c r="P34" s="199"/>
      <c r="Q34" s="199"/>
      <c r="R34" s="199"/>
      <c r="S34" s="199"/>
      <c r="T34" s="199"/>
      <c r="U34" s="199"/>
      <c r="V34" s="199"/>
      <c r="W34" s="200"/>
      <c r="X34" s="43">
        <v>40000</v>
      </c>
      <c r="Y34" s="9" t="s">
        <v>1</v>
      </c>
      <c r="AE34" t="s">
        <v>196</v>
      </c>
    </row>
    <row r="35" spans="1:31" ht="30" customHeight="1" x14ac:dyDescent="0.15">
      <c r="B35" s="482" t="s">
        <v>18</v>
      </c>
      <c r="C35" s="483"/>
      <c r="D35" s="483"/>
      <c r="E35" s="483"/>
      <c r="F35" s="483"/>
      <c r="G35" s="484"/>
      <c r="H35" s="494"/>
      <c r="I35" s="495"/>
      <c r="J35" s="495"/>
      <c r="K35" s="495"/>
      <c r="L35" s="495"/>
      <c r="M35" s="495"/>
      <c r="N35" s="495"/>
      <c r="O35" s="495"/>
      <c r="P35" s="495"/>
      <c r="Q35" s="495"/>
      <c r="R35" s="495"/>
      <c r="S35" s="495"/>
      <c r="T35" s="495"/>
      <c r="U35" s="495"/>
      <c r="V35" s="495"/>
      <c r="W35" s="496"/>
      <c r="X35" s="61">
        <f>SUM(X29:X34)</f>
        <v>40000</v>
      </c>
      <c r="Y35" s="9" t="s">
        <v>1</v>
      </c>
      <c r="AE35" t="s">
        <v>195</v>
      </c>
    </row>
    <row r="36" spans="1:31" ht="23.25" hidden="1" customHeight="1" x14ac:dyDescent="0.15">
      <c r="A36" s="72"/>
      <c r="B36" s="477" t="s">
        <v>21</v>
      </c>
      <c r="C36" s="478"/>
      <c r="D36" s="478"/>
      <c r="E36" s="478"/>
      <c r="F36" s="478"/>
      <c r="G36" s="479"/>
      <c r="H36" s="480" t="s">
        <v>67</v>
      </c>
      <c r="I36" s="481"/>
      <c r="J36" s="481"/>
      <c r="K36" s="481"/>
      <c r="L36" s="481"/>
      <c r="M36" s="481"/>
      <c r="N36" s="481"/>
      <c r="O36" s="481"/>
      <c r="P36" s="481"/>
      <c r="Q36" s="481"/>
      <c r="R36" s="481"/>
      <c r="S36" s="481"/>
      <c r="T36" s="481"/>
      <c r="U36" s="481"/>
      <c r="V36" s="481"/>
      <c r="W36" s="73"/>
      <c r="X36" s="74">
        <f>X29/X35</f>
        <v>0</v>
      </c>
      <c r="Y36" s="75"/>
      <c r="Z36" s="76"/>
      <c r="AD36" t="s">
        <v>197</v>
      </c>
    </row>
    <row r="37" spans="1:31" ht="8.25" customHeight="1" x14ac:dyDescent="0.15">
      <c r="B37" s="42"/>
      <c r="C37" s="42"/>
      <c r="D37" s="42"/>
      <c r="E37" s="42"/>
      <c r="F37" s="42"/>
      <c r="G37" s="42"/>
      <c r="H37" s="41"/>
      <c r="I37" s="41"/>
      <c r="J37" s="41"/>
      <c r="K37" s="41"/>
      <c r="L37" s="41"/>
      <c r="M37" s="41"/>
      <c r="N37" s="41"/>
      <c r="O37" s="41"/>
      <c r="P37" s="41"/>
      <c r="Q37" s="41"/>
      <c r="R37" s="41"/>
      <c r="S37" s="41"/>
      <c r="T37" s="41"/>
      <c r="U37" s="41"/>
      <c r="V37" s="41"/>
      <c r="W37" s="41"/>
      <c r="X37" s="40"/>
      <c r="Y37" s="39"/>
    </row>
    <row r="38" spans="1:31" ht="17.25" x14ac:dyDescent="0.15">
      <c r="A38" s="8">
        <v>2</v>
      </c>
      <c r="B38" s="10" t="s">
        <v>46</v>
      </c>
      <c r="C38" s="10"/>
      <c r="D38" s="10"/>
      <c r="E38" s="10"/>
      <c r="F38" s="10"/>
      <c r="G38" s="117"/>
      <c r="H38" s="117"/>
      <c r="I38" s="117"/>
      <c r="J38" s="117"/>
      <c r="K38" s="117"/>
      <c r="L38" s="117"/>
      <c r="M38" s="117"/>
      <c r="N38" s="117"/>
      <c r="O38" s="117"/>
      <c r="P38" s="117"/>
      <c r="Q38" s="117"/>
      <c r="R38" s="117"/>
      <c r="S38" s="117"/>
      <c r="T38" s="117"/>
      <c r="U38" s="117"/>
      <c r="V38" s="117"/>
      <c r="W38" s="117"/>
      <c r="X38" s="77"/>
      <c r="Y38" s="117"/>
    </row>
    <row r="39" spans="1:31" ht="30" customHeight="1" x14ac:dyDescent="0.15">
      <c r="B39" s="508" t="s">
        <v>46</v>
      </c>
      <c r="C39" s="509"/>
      <c r="D39" s="509"/>
      <c r="E39" s="509"/>
      <c r="F39" s="509"/>
      <c r="G39" s="510"/>
      <c r="H39" s="491"/>
      <c r="I39" s="492"/>
      <c r="J39" s="492"/>
      <c r="K39" s="492"/>
      <c r="L39" s="492"/>
      <c r="M39" s="492"/>
      <c r="N39" s="492"/>
      <c r="O39" s="492"/>
      <c r="P39" s="492"/>
      <c r="Q39" s="492"/>
      <c r="R39" s="492"/>
      <c r="S39" s="492"/>
      <c r="T39" s="492"/>
      <c r="U39" s="492"/>
      <c r="V39" s="493"/>
      <c r="W39" s="116" t="s">
        <v>114</v>
      </c>
      <c r="X39" s="173" t="str">
        <f>IF(AND(H19="○",H20="",H21=""),1980000,IF(OR(AND(H19="",H20="○",H21=""),AND(H19="",H20="",H21="○")),1200000,""))</f>
        <v/>
      </c>
      <c r="Y39" s="116" t="s">
        <v>1</v>
      </c>
    </row>
    <row r="40" spans="1:31" ht="6" customHeight="1" x14ac:dyDescent="0.15">
      <c r="B40" s="37"/>
      <c r="C40" s="37"/>
      <c r="D40" s="37"/>
      <c r="E40" s="37"/>
      <c r="F40" s="37"/>
      <c r="G40" s="37"/>
      <c r="H40" s="110"/>
      <c r="I40" s="110"/>
      <c r="J40" s="110"/>
      <c r="K40" s="110"/>
      <c r="L40" s="110"/>
      <c r="M40" s="110"/>
      <c r="N40" s="110"/>
      <c r="O40" s="110"/>
      <c r="P40" s="110"/>
      <c r="Q40" s="110"/>
      <c r="R40" s="110"/>
      <c r="S40" s="110"/>
      <c r="T40" s="110"/>
      <c r="U40" s="110"/>
      <c r="V40" s="110"/>
      <c r="W40" s="37"/>
      <c r="X40" s="38"/>
      <c r="Y40" s="37"/>
    </row>
    <row r="41" spans="1:31" ht="17.25" customHeight="1" x14ac:dyDescent="0.15">
      <c r="A41" s="8">
        <v>3</v>
      </c>
      <c r="B41" s="37" t="s">
        <v>68</v>
      </c>
      <c r="C41" s="37"/>
      <c r="D41" s="37"/>
      <c r="E41" s="37"/>
      <c r="F41" s="37"/>
      <c r="G41" s="37"/>
      <c r="H41" s="110"/>
      <c r="I41" s="110"/>
      <c r="J41" s="110"/>
      <c r="K41" s="110"/>
      <c r="L41" s="110"/>
      <c r="M41" s="110"/>
      <c r="N41" s="110"/>
      <c r="O41" s="110"/>
      <c r="P41" s="110"/>
      <c r="Q41" s="110"/>
      <c r="R41" s="110"/>
      <c r="S41" s="110"/>
      <c r="T41" s="110"/>
      <c r="U41" s="110"/>
      <c r="V41" s="110"/>
      <c r="W41" s="37"/>
      <c r="X41" s="38"/>
      <c r="Y41" s="37"/>
    </row>
    <row r="42" spans="1:31" ht="21" hidden="1" customHeight="1" x14ac:dyDescent="0.15">
      <c r="B42" s="78"/>
      <c r="C42" s="78"/>
      <c r="D42" s="78"/>
      <c r="E42" s="299" t="s">
        <v>115</v>
      </c>
      <c r="F42" s="511"/>
      <c r="G42" s="300"/>
      <c r="H42" s="219" t="s">
        <v>70</v>
      </c>
      <c r="I42" s="220"/>
      <c r="J42" s="220"/>
      <c r="K42" s="220"/>
      <c r="L42" s="220"/>
      <c r="M42" s="220"/>
      <c r="N42" s="220"/>
      <c r="O42" s="220"/>
      <c r="P42" s="220"/>
      <c r="Q42" s="220"/>
      <c r="R42" s="220"/>
      <c r="S42" s="220"/>
      <c r="T42" s="220"/>
      <c r="U42" s="220"/>
      <c r="V42" s="221"/>
      <c r="W42" s="79" t="s">
        <v>114</v>
      </c>
      <c r="X42" s="80">
        <f>IF(X35&gt;X39,X39,X35)</f>
        <v>40000</v>
      </c>
      <c r="Y42" s="79" t="s">
        <v>1</v>
      </c>
      <c r="Z42" s="78"/>
    </row>
    <row r="43" spans="1:31" ht="18.75" hidden="1" customHeight="1" x14ac:dyDescent="0.15">
      <c r="B43" s="78"/>
      <c r="C43" s="78"/>
      <c r="D43" s="78"/>
      <c r="E43" s="301" t="s">
        <v>116</v>
      </c>
      <c r="F43" s="512"/>
      <c r="G43" s="302"/>
      <c r="H43" s="219" t="s">
        <v>72</v>
      </c>
      <c r="I43" s="220"/>
      <c r="J43" s="220"/>
      <c r="K43" s="220"/>
      <c r="L43" s="220"/>
      <c r="M43" s="220"/>
      <c r="N43" s="220"/>
      <c r="O43" s="220"/>
      <c r="P43" s="220"/>
      <c r="Q43" s="220"/>
      <c r="R43" s="220"/>
      <c r="S43" s="220"/>
      <c r="T43" s="220"/>
      <c r="U43" s="220"/>
      <c r="V43" s="221"/>
      <c r="W43" s="81"/>
      <c r="X43" s="82">
        <f>X29/X42</f>
        <v>0</v>
      </c>
      <c r="Y43" s="83"/>
      <c r="Z43" s="78"/>
    </row>
    <row r="44" spans="1:31" ht="23.25" customHeight="1" x14ac:dyDescent="0.15">
      <c r="B44" s="504" t="s">
        <v>68</v>
      </c>
      <c r="C44" s="504"/>
      <c r="D44" s="504"/>
      <c r="E44" s="505" t="s">
        <v>68</v>
      </c>
      <c r="F44" s="505"/>
      <c r="G44" s="505"/>
      <c r="H44" s="506" t="s">
        <v>73</v>
      </c>
      <c r="I44" s="506"/>
      <c r="J44" s="506"/>
      <c r="K44" s="506"/>
      <c r="L44" s="506"/>
      <c r="M44" s="506"/>
      <c r="N44" s="506"/>
      <c r="O44" s="506"/>
      <c r="P44" s="506"/>
      <c r="Q44" s="506"/>
      <c r="R44" s="506"/>
      <c r="S44" s="506"/>
      <c r="T44" s="506"/>
      <c r="U44" s="506"/>
      <c r="V44" s="507"/>
      <c r="W44" s="11" t="s">
        <v>114</v>
      </c>
      <c r="X44" s="61">
        <f>IF(X43&lt;0.5,X29*2,X42)</f>
        <v>0</v>
      </c>
      <c r="Y44" s="11" t="s">
        <v>1</v>
      </c>
      <c r="AA44" s="36"/>
    </row>
    <row r="45" spans="1:31" ht="23.25" customHeight="1" x14ac:dyDescent="0.15">
      <c r="B45" s="504"/>
      <c r="C45" s="504"/>
      <c r="D45" s="504"/>
      <c r="E45" s="278" t="s">
        <v>117</v>
      </c>
      <c r="F45" s="279"/>
      <c r="G45" s="280"/>
      <c r="H45" s="292" t="s">
        <v>75</v>
      </c>
      <c r="I45" s="293"/>
      <c r="J45" s="293"/>
      <c r="K45" s="293"/>
      <c r="L45" s="293"/>
      <c r="M45" s="293"/>
      <c r="N45" s="293"/>
      <c r="O45" s="293"/>
      <c r="P45" s="293"/>
      <c r="Q45" s="293"/>
      <c r="R45" s="293"/>
      <c r="S45" s="293"/>
      <c r="T45" s="293"/>
      <c r="U45" s="293"/>
      <c r="V45" s="294"/>
      <c r="W45" s="11"/>
      <c r="X45" s="84" t="str">
        <f>IFERROR(X29/X44,"")</f>
        <v/>
      </c>
      <c r="Y45" s="11"/>
      <c r="AA45" s="36"/>
    </row>
    <row r="46" spans="1:31" ht="23.25" customHeight="1" thickBot="1" x14ac:dyDescent="0.2">
      <c r="B46" s="504"/>
      <c r="C46" s="504"/>
      <c r="D46" s="504"/>
      <c r="E46" s="505" t="s">
        <v>53</v>
      </c>
      <c r="F46" s="505"/>
      <c r="G46" s="505"/>
      <c r="H46" s="508" t="s">
        <v>76</v>
      </c>
      <c r="I46" s="509"/>
      <c r="J46" s="509"/>
      <c r="K46" s="509"/>
      <c r="L46" s="509"/>
      <c r="M46" s="509"/>
      <c r="N46" s="509"/>
      <c r="O46" s="509"/>
      <c r="P46" s="509"/>
      <c r="Q46" s="509"/>
      <c r="R46" s="509"/>
      <c r="S46" s="509"/>
      <c r="T46" s="509"/>
      <c r="U46" s="509"/>
      <c r="V46" s="510"/>
      <c r="W46" s="116" t="s">
        <v>114</v>
      </c>
      <c r="X46" s="95" t="str">
        <f>IF(P10="課税",ROUNDDOWN(X44*0.1,0),"0")</f>
        <v>0</v>
      </c>
      <c r="Y46" s="11" t="s">
        <v>1</v>
      </c>
      <c r="AA46" s="36"/>
    </row>
    <row r="47" spans="1:31" ht="35.1" customHeight="1" thickBot="1" x14ac:dyDescent="0.2">
      <c r="B47" s="504"/>
      <c r="C47" s="504"/>
      <c r="D47" s="504"/>
      <c r="E47" s="505" t="s">
        <v>154</v>
      </c>
      <c r="F47" s="505"/>
      <c r="G47" s="505"/>
      <c r="H47" s="132" t="s">
        <v>118</v>
      </c>
      <c r="I47" s="85"/>
      <c r="J47" s="85"/>
      <c r="K47" s="85"/>
      <c r="L47" s="85"/>
      <c r="M47" s="85"/>
      <c r="N47" s="85"/>
      <c r="O47" s="85"/>
      <c r="P47" s="85"/>
      <c r="Q47" s="85"/>
      <c r="R47" s="85"/>
      <c r="S47" s="85"/>
      <c r="T47" s="85"/>
      <c r="U47" s="85"/>
      <c r="V47" s="85"/>
      <c r="W47" s="130" t="s">
        <v>114</v>
      </c>
      <c r="X47" s="133">
        <f>SUM(X44+X46)</f>
        <v>0</v>
      </c>
      <c r="Y47" s="134" t="s">
        <v>1</v>
      </c>
    </row>
    <row r="48" spans="1:31" ht="33" customHeight="1" x14ac:dyDescent="0.15">
      <c r="B48" s="499" t="s">
        <v>77</v>
      </c>
      <c r="C48" s="500"/>
      <c r="D48" s="500"/>
      <c r="E48" s="500"/>
      <c r="F48" s="500"/>
      <c r="G48" s="501"/>
      <c r="H48" s="502" t="s">
        <v>103</v>
      </c>
      <c r="I48" s="502"/>
      <c r="J48" s="502"/>
      <c r="K48" s="502"/>
      <c r="L48" s="502"/>
      <c r="M48" s="502"/>
      <c r="N48" s="502"/>
      <c r="O48" s="502"/>
      <c r="P48" s="502"/>
      <c r="Q48" s="502"/>
      <c r="R48" s="502"/>
      <c r="S48" s="502"/>
      <c r="T48" s="502"/>
      <c r="U48" s="502"/>
      <c r="V48" s="502"/>
      <c r="W48" s="502"/>
      <c r="X48" s="502"/>
      <c r="Y48" s="503"/>
    </row>
    <row r="49" ht="15.6" customHeight="1" x14ac:dyDescent="0.15"/>
  </sheetData>
  <sheetProtection algorithmName="SHA-512" hashValue="sTdxwltMA19uGTpiVeksjrNUwAAdkpKGuZWINnij1aBYFO01MpNU7FFWhw2h0anX9WavFO8nEsRW7tY095cbnw==" saltValue="80ahunAb4wyFpdby+qNq5A==" spinCount="100000" sheet="1" insertRows="0" selectLockedCells="1"/>
  <dataConsolidate/>
  <mergeCells count="99">
    <mergeCell ref="D7:F7"/>
    <mergeCell ref="H7:Y7"/>
    <mergeCell ref="K14:N14"/>
    <mergeCell ref="B3:C5"/>
    <mergeCell ref="D5:F5"/>
    <mergeCell ref="D3:F3"/>
    <mergeCell ref="D4:F4"/>
    <mergeCell ref="A8:X8"/>
    <mergeCell ref="O14:R14"/>
    <mergeCell ref="S14:V14"/>
    <mergeCell ref="X14:Y14"/>
    <mergeCell ref="P10:Q10"/>
    <mergeCell ref="R10:X10"/>
    <mergeCell ref="V13:Y13"/>
    <mergeCell ref="S13:U13"/>
    <mergeCell ref="B14:G14"/>
    <mergeCell ref="S2:X2"/>
    <mergeCell ref="S3:X3"/>
    <mergeCell ref="S4:X4"/>
    <mergeCell ref="S5:X5"/>
    <mergeCell ref="A6:X6"/>
    <mergeCell ref="B18:G18"/>
    <mergeCell ref="H18:Y18"/>
    <mergeCell ref="B15:G15"/>
    <mergeCell ref="H15:Y15"/>
    <mergeCell ref="H17:N17"/>
    <mergeCell ref="B16:F17"/>
    <mergeCell ref="H14:I14"/>
    <mergeCell ref="O16:R17"/>
    <mergeCell ref="T16:X17"/>
    <mergeCell ref="S16:S17"/>
    <mergeCell ref="Y16:Y17"/>
    <mergeCell ref="H16:N16"/>
    <mergeCell ref="B19:G21"/>
    <mergeCell ref="H22:H27"/>
    <mergeCell ref="I22:I27"/>
    <mergeCell ref="J22:M22"/>
    <mergeCell ref="O22:Q22"/>
    <mergeCell ref="D22:G27"/>
    <mergeCell ref="I20:N20"/>
    <mergeCell ref="L27:M27"/>
    <mergeCell ref="B22:C29"/>
    <mergeCell ref="H29:V29"/>
    <mergeCell ref="I19:N19"/>
    <mergeCell ref="I21:N21"/>
    <mergeCell ref="S22:U22"/>
    <mergeCell ref="I28:U28"/>
    <mergeCell ref="D28:G28"/>
    <mergeCell ref="D29:G29"/>
    <mergeCell ref="E42:G42"/>
    <mergeCell ref="H42:V42"/>
    <mergeCell ref="E43:G43"/>
    <mergeCell ref="Y22:Y27"/>
    <mergeCell ref="L23:M23"/>
    <mergeCell ref="J24:M24"/>
    <mergeCell ref="O24:Q24"/>
    <mergeCell ref="S24:U24"/>
    <mergeCell ref="L25:M25"/>
    <mergeCell ref="J26:M26"/>
    <mergeCell ref="W22:W27"/>
    <mergeCell ref="X22:X27"/>
    <mergeCell ref="O26:V27"/>
    <mergeCell ref="J32:P32"/>
    <mergeCell ref="S32:V32"/>
    <mergeCell ref="B39:G39"/>
    <mergeCell ref="B48:G48"/>
    <mergeCell ref="H48:Y48"/>
    <mergeCell ref="B44:D47"/>
    <mergeCell ref="E44:G44"/>
    <mergeCell ref="H44:V44"/>
    <mergeCell ref="E45:G45"/>
    <mergeCell ref="H45:V45"/>
    <mergeCell ref="E46:G46"/>
    <mergeCell ref="E47:G47"/>
    <mergeCell ref="H46:V46"/>
    <mergeCell ref="H39:V39"/>
    <mergeCell ref="H34:W34"/>
    <mergeCell ref="B35:G35"/>
    <mergeCell ref="X31:X33"/>
    <mergeCell ref="Y31:Y33"/>
    <mergeCell ref="Q33:S33"/>
    <mergeCell ref="H35:W35"/>
    <mergeCell ref="T33:W33"/>
    <mergeCell ref="H43:V43"/>
    <mergeCell ref="I30:Y30"/>
    <mergeCell ref="B30:G30"/>
    <mergeCell ref="B31:G33"/>
    <mergeCell ref="H31:I31"/>
    <mergeCell ref="J31:N31"/>
    <mergeCell ref="O31:P31"/>
    <mergeCell ref="Q31:Q32"/>
    <mergeCell ref="H32:I32"/>
    <mergeCell ref="H33:I33"/>
    <mergeCell ref="B36:G36"/>
    <mergeCell ref="H36:V36"/>
    <mergeCell ref="B34:G34"/>
    <mergeCell ref="S31:V31"/>
    <mergeCell ref="J33:L33"/>
    <mergeCell ref="N33:P33"/>
  </mergeCells>
  <phoneticPr fontId="2"/>
  <conditionalFormatting sqref="X22">
    <cfRule type="cellIs" dxfId="8" priority="8" operator="lessThan">
      <formula>#REF!</formula>
    </cfRule>
    <cfRule type="cellIs" dxfId="7" priority="9" operator="lessThan">
      <formula>#REF!</formula>
    </cfRule>
  </conditionalFormatting>
  <conditionalFormatting sqref="X28:X29">
    <cfRule type="cellIs" dxfId="6" priority="10" operator="equal">
      <formula>#REF!</formula>
    </cfRule>
    <cfRule type="cellIs" dxfId="5" priority="11" operator="equal">
      <formula>#REF!</formula>
    </cfRule>
  </conditionalFormatting>
  <conditionalFormatting sqref="X36">
    <cfRule type="cellIs" dxfId="4" priority="7" stopIfTrue="1" operator="lessThan">
      <formula>0.5</formula>
    </cfRule>
  </conditionalFormatting>
  <conditionalFormatting sqref="X43">
    <cfRule type="cellIs" dxfId="3" priority="4" stopIfTrue="1" operator="lessThan">
      <formula>0.5</formula>
    </cfRule>
  </conditionalFormatting>
  <conditionalFormatting sqref="X45">
    <cfRule type="cellIs" dxfId="2" priority="3" stopIfTrue="1" operator="lessThan">
      <formula>0.5</formula>
    </cfRule>
  </conditionalFormatting>
  <dataValidations xWindow="391" yWindow="569" count="18">
    <dataValidation allowBlank="1" showErrorMessage="1" prompt="対象者が受講する研修を以下より選択してください。_x000a_有資格者⇒実務者研修_x000a_無資格者⇒介護職員初任者研修、生活援助従事者研修" sqref="AC32" xr:uid="{00000000-0002-0000-0200-000000000000}"/>
    <dataValidation allowBlank="1" showInputMessage="1" showErrorMessage="1" prompt="対象者が受講する研修を以下より選択してください。_x000a_有資格者⇒実務者研修_x000a_無資格者⇒介護職員初任者研修、生活援助従事者研修" sqref="AE32:AH32" xr:uid="{00000000-0002-0000-0200-000001000000}"/>
    <dataValidation allowBlank="1" showInputMessage="1" showErrorMessage="1" errorTitle="雇用期間の設定に誤りがあります" error="雇用期間は2022/5/1～2023/1/31の間です" sqref="S13" xr:uid="{00000000-0002-0000-0200-000002000000}"/>
    <dataValidation allowBlank="1" showInputMessage="1" showErrorMessage="1" prompt="数式の入ったセル（黄緑）には入力できません。" sqref="X22:X27" xr:uid="{00000000-0002-0000-0200-000004000000}"/>
    <dataValidation type="list" allowBlank="1" showInputMessage="1" showErrorMessage="1" sqref="Y16 S16" xr:uid="{00000000-0002-0000-0200-000005000000}">
      <formula1>"選択,○,×"</formula1>
    </dataValidation>
    <dataValidation allowBlank="1" showInputMessage="1" showErrorMessage="1" promptTitle="【注意】" prompt="賃金が全体の５０%以上となるよう設定してください。_x000a_（下の「※賃金の割合」参照）" sqref="WVZ983050 J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J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J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J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J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J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J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J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J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J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J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J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J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J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J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MD983050 O65546:P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O131082:P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O196618:P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O262154:P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O327690:P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O393226:P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O458762:P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O524298:P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O589834:P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O655370:P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O720906:P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O786442:P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O851978:P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O917514:P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O983050:P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xr:uid="{00000000-0002-0000-0200-000008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賃金の割合」参照）" sqref="WWC98305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xr:uid="{00000000-0002-0000-0200-000009000000}"/>
    <dataValidation type="list" allowBlank="1" showInputMessage="1" showErrorMessage="1" sqref="WVW983051:WVZ983051 JK31:JN31 TG31:TJ31 ADC31:ADF31 AMY31:ANB31 AWU31:AWX31 BGQ31:BGT31 BQM31:BQP31 CAI31:CAL31 CKE31:CKH31 CUA31:CUD31 DDW31:DDZ31 DNS31:DNV31 DXO31:DXR31 EHK31:EHN31 ERG31:ERJ31 FBC31:FBF31 FKY31:FLB31 FUU31:FUX31 GEQ31:GET31 GOM31:GOP31 GYI31:GYL31 HIE31:HIH31 HSA31:HSD31 IBW31:IBZ31 ILS31:ILV31 IVO31:IVR31 JFK31:JFN31 JPG31:JPJ31 JZC31:JZF31 KIY31:KJB31 KSU31:KSX31 LCQ31:LCT31 LMM31:LMP31 LWI31:LWL31 MGE31:MGH31 MQA31:MQD31 MZW31:MZZ31 NJS31:NJV31 NTO31:NTR31 ODK31:ODN31 ONG31:ONJ31 OXC31:OXF31 PGY31:PHB31 PQU31:PQX31 QAQ31:QAT31 QKM31:QKP31 QUI31:QUL31 REE31:REH31 ROA31:ROD31 RXW31:RXZ31 SHS31:SHV31 SRO31:SRR31 TBK31:TBN31 TLG31:TLJ31 TVC31:TVF31 UEY31:UFB31 UOU31:UOX31 UYQ31:UYT31 VIM31:VIP31 VSI31:VSL31 WCE31:WCH31 WMA31:WMD31 WVW31:WVZ31 J65547:P65547 JK65547:JN65547 TG65547:TJ65547 ADC65547:ADF65547 AMY65547:ANB65547 AWU65547:AWX65547 BGQ65547:BGT65547 BQM65547:BQP65547 CAI65547:CAL65547 CKE65547:CKH65547 CUA65547:CUD65547 DDW65547:DDZ65547 DNS65547:DNV65547 DXO65547:DXR65547 EHK65547:EHN65547 ERG65547:ERJ65547 FBC65547:FBF65547 FKY65547:FLB65547 FUU65547:FUX65547 GEQ65547:GET65547 GOM65547:GOP65547 GYI65547:GYL65547 HIE65547:HIH65547 HSA65547:HSD65547 IBW65547:IBZ65547 ILS65547:ILV65547 IVO65547:IVR65547 JFK65547:JFN65547 JPG65547:JPJ65547 JZC65547:JZF65547 KIY65547:KJB65547 KSU65547:KSX65547 LCQ65547:LCT65547 LMM65547:LMP65547 LWI65547:LWL65547 MGE65547:MGH65547 MQA65547:MQD65547 MZW65547:MZZ65547 NJS65547:NJV65547 NTO65547:NTR65547 ODK65547:ODN65547 ONG65547:ONJ65547 OXC65547:OXF65547 PGY65547:PHB65547 PQU65547:PQX65547 QAQ65547:QAT65547 QKM65547:QKP65547 QUI65547:QUL65547 REE65547:REH65547 ROA65547:ROD65547 RXW65547:RXZ65547 SHS65547:SHV65547 SRO65547:SRR65547 TBK65547:TBN65547 TLG65547:TLJ65547 TVC65547:TVF65547 UEY65547:UFB65547 UOU65547:UOX65547 UYQ65547:UYT65547 VIM65547:VIP65547 VSI65547:VSL65547 WCE65547:WCH65547 WMA65547:WMD65547 WVW65547:WVZ65547 J131083:P131083 JK131083:JN131083 TG131083:TJ131083 ADC131083:ADF131083 AMY131083:ANB131083 AWU131083:AWX131083 BGQ131083:BGT131083 BQM131083:BQP131083 CAI131083:CAL131083 CKE131083:CKH131083 CUA131083:CUD131083 DDW131083:DDZ131083 DNS131083:DNV131083 DXO131083:DXR131083 EHK131083:EHN131083 ERG131083:ERJ131083 FBC131083:FBF131083 FKY131083:FLB131083 FUU131083:FUX131083 GEQ131083:GET131083 GOM131083:GOP131083 GYI131083:GYL131083 HIE131083:HIH131083 HSA131083:HSD131083 IBW131083:IBZ131083 ILS131083:ILV131083 IVO131083:IVR131083 JFK131083:JFN131083 JPG131083:JPJ131083 JZC131083:JZF131083 KIY131083:KJB131083 KSU131083:KSX131083 LCQ131083:LCT131083 LMM131083:LMP131083 LWI131083:LWL131083 MGE131083:MGH131083 MQA131083:MQD131083 MZW131083:MZZ131083 NJS131083:NJV131083 NTO131083:NTR131083 ODK131083:ODN131083 ONG131083:ONJ131083 OXC131083:OXF131083 PGY131083:PHB131083 PQU131083:PQX131083 QAQ131083:QAT131083 QKM131083:QKP131083 QUI131083:QUL131083 REE131083:REH131083 ROA131083:ROD131083 RXW131083:RXZ131083 SHS131083:SHV131083 SRO131083:SRR131083 TBK131083:TBN131083 TLG131083:TLJ131083 TVC131083:TVF131083 UEY131083:UFB131083 UOU131083:UOX131083 UYQ131083:UYT131083 VIM131083:VIP131083 VSI131083:VSL131083 WCE131083:WCH131083 WMA131083:WMD131083 WVW131083:WVZ131083 J196619:P196619 JK196619:JN196619 TG196619:TJ196619 ADC196619:ADF196619 AMY196619:ANB196619 AWU196619:AWX196619 BGQ196619:BGT196619 BQM196619:BQP196619 CAI196619:CAL196619 CKE196619:CKH196619 CUA196619:CUD196619 DDW196619:DDZ196619 DNS196619:DNV196619 DXO196619:DXR196619 EHK196619:EHN196619 ERG196619:ERJ196619 FBC196619:FBF196619 FKY196619:FLB196619 FUU196619:FUX196619 GEQ196619:GET196619 GOM196619:GOP196619 GYI196619:GYL196619 HIE196619:HIH196619 HSA196619:HSD196619 IBW196619:IBZ196619 ILS196619:ILV196619 IVO196619:IVR196619 JFK196619:JFN196619 JPG196619:JPJ196619 JZC196619:JZF196619 KIY196619:KJB196619 KSU196619:KSX196619 LCQ196619:LCT196619 LMM196619:LMP196619 LWI196619:LWL196619 MGE196619:MGH196619 MQA196619:MQD196619 MZW196619:MZZ196619 NJS196619:NJV196619 NTO196619:NTR196619 ODK196619:ODN196619 ONG196619:ONJ196619 OXC196619:OXF196619 PGY196619:PHB196619 PQU196619:PQX196619 QAQ196619:QAT196619 QKM196619:QKP196619 QUI196619:QUL196619 REE196619:REH196619 ROA196619:ROD196619 RXW196619:RXZ196619 SHS196619:SHV196619 SRO196619:SRR196619 TBK196619:TBN196619 TLG196619:TLJ196619 TVC196619:TVF196619 UEY196619:UFB196619 UOU196619:UOX196619 UYQ196619:UYT196619 VIM196619:VIP196619 VSI196619:VSL196619 WCE196619:WCH196619 WMA196619:WMD196619 WVW196619:WVZ196619 J262155:P262155 JK262155:JN262155 TG262155:TJ262155 ADC262155:ADF262155 AMY262155:ANB262155 AWU262155:AWX262155 BGQ262155:BGT262155 BQM262155:BQP262155 CAI262155:CAL262155 CKE262155:CKH262155 CUA262155:CUD262155 DDW262155:DDZ262155 DNS262155:DNV262155 DXO262155:DXR262155 EHK262155:EHN262155 ERG262155:ERJ262155 FBC262155:FBF262155 FKY262155:FLB262155 FUU262155:FUX262155 GEQ262155:GET262155 GOM262155:GOP262155 GYI262155:GYL262155 HIE262155:HIH262155 HSA262155:HSD262155 IBW262155:IBZ262155 ILS262155:ILV262155 IVO262155:IVR262155 JFK262155:JFN262155 JPG262155:JPJ262155 JZC262155:JZF262155 KIY262155:KJB262155 KSU262155:KSX262155 LCQ262155:LCT262155 LMM262155:LMP262155 LWI262155:LWL262155 MGE262155:MGH262155 MQA262155:MQD262155 MZW262155:MZZ262155 NJS262155:NJV262155 NTO262155:NTR262155 ODK262155:ODN262155 ONG262155:ONJ262155 OXC262155:OXF262155 PGY262155:PHB262155 PQU262155:PQX262155 QAQ262155:QAT262155 QKM262155:QKP262155 QUI262155:QUL262155 REE262155:REH262155 ROA262155:ROD262155 RXW262155:RXZ262155 SHS262155:SHV262155 SRO262155:SRR262155 TBK262155:TBN262155 TLG262155:TLJ262155 TVC262155:TVF262155 UEY262155:UFB262155 UOU262155:UOX262155 UYQ262155:UYT262155 VIM262155:VIP262155 VSI262155:VSL262155 WCE262155:WCH262155 WMA262155:WMD262155 WVW262155:WVZ262155 J327691:P327691 JK327691:JN327691 TG327691:TJ327691 ADC327691:ADF327691 AMY327691:ANB327691 AWU327691:AWX327691 BGQ327691:BGT327691 BQM327691:BQP327691 CAI327691:CAL327691 CKE327691:CKH327691 CUA327691:CUD327691 DDW327691:DDZ327691 DNS327691:DNV327691 DXO327691:DXR327691 EHK327691:EHN327691 ERG327691:ERJ327691 FBC327691:FBF327691 FKY327691:FLB327691 FUU327691:FUX327691 GEQ327691:GET327691 GOM327691:GOP327691 GYI327691:GYL327691 HIE327691:HIH327691 HSA327691:HSD327691 IBW327691:IBZ327691 ILS327691:ILV327691 IVO327691:IVR327691 JFK327691:JFN327691 JPG327691:JPJ327691 JZC327691:JZF327691 KIY327691:KJB327691 KSU327691:KSX327691 LCQ327691:LCT327691 LMM327691:LMP327691 LWI327691:LWL327691 MGE327691:MGH327691 MQA327691:MQD327691 MZW327691:MZZ327691 NJS327691:NJV327691 NTO327691:NTR327691 ODK327691:ODN327691 ONG327691:ONJ327691 OXC327691:OXF327691 PGY327691:PHB327691 PQU327691:PQX327691 QAQ327691:QAT327691 QKM327691:QKP327691 QUI327691:QUL327691 REE327691:REH327691 ROA327691:ROD327691 RXW327691:RXZ327691 SHS327691:SHV327691 SRO327691:SRR327691 TBK327691:TBN327691 TLG327691:TLJ327691 TVC327691:TVF327691 UEY327691:UFB327691 UOU327691:UOX327691 UYQ327691:UYT327691 VIM327691:VIP327691 VSI327691:VSL327691 WCE327691:WCH327691 WMA327691:WMD327691 WVW327691:WVZ327691 J393227:P393227 JK393227:JN393227 TG393227:TJ393227 ADC393227:ADF393227 AMY393227:ANB393227 AWU393227:AWX393227 BGQ393227:BGT393227 BQM393227:BQP393227 CAI393227:CAL393227 CKE393227:CKH393227 CUA393227:CUD393227 DDW393227:DDZ393227 DNS393227:DNV393227 DXO393227:DXR393227 EHK393227:EHN393227 ERG393227:ERJ393227 FBC393227:FBF393227 FKY393227:FLB393227 FUU393227:FUX393227 GEQ393227:GET393227 GOM393227:GOP393227 GYI393227:GYL393227 HIE393227:HIH393227 HSA393227:HSD393227 IBW393227:IBZ393227 ILS393227:ILV393227 IVO393227:IVR393227 JFK393227:JFN393227 JPG393227:JPJ393227 JZC393227:JZF393227 KIY393227:KJB393227 KSU393227:KSX393227 LCQ393227:LCT393227 LMM393227:LMP393227 LWI393227:LWL393227 MGE393227:MGH393227 MQA393227:MQD393227 MZW393227:MZZ393227 NJS393227:NJV393227 NTO393227:NTR393227 ODK393227:ODN393227 ONG393227:ONJ393227 OXC393227:OXF393227 PGY393227:PHB393227 PQU393227:PQX393227 QAQ393227:QAT393227 QKM393227:QKP393227 QUI393227:QUL393227 REE393227:REH393227 ROA393227:ROD393227 RXW393227:RXZ393227 SHS393227:SHV393227 SRO393227:SRR393227 TBK393227:TBN393227 TLG393227:TLJ393227 TVC393227:TVF393227 UEY393227:UFB393227 UOU393227:UOX393227 UYQ393227:UYT393227 VIM393227:VIP393227 VSI393227:VSL393227 WCE393227:WCH393227 WMA393227:WMD393227 WVW393227:WVZ393227 J458763:P458763 JK458763:JN458763 TG458763:TJ458763 ADC458763:ADF458763 AMY458763:ANB458763 AWU458763:AWX458763 BGQ458763:BGT458763 BQM458763:BQP458763 CAI458763:CAL458763 CKE458763:CKH458763 CUA458763:CUD458763 DDW458763:DDZ458763 DNS458763:DNV458763 DXO458763:DXR458763 EHK458763:EHN458763 ERG458763:ERJ458763 FBC458763:FBF458763 FKY458763:FLB458763 FUU458763:FUX458763 GEQ458763:GET458763 GOM458763:GOP458763 GYI458763:GYL458763 HIE458763:HIH458763 HSA458763:HSD458763 IBW458763:IBZ458763 ILS458763:ILV458763 IVO458763:IVR458763 JFK458763:JFN458763 JPG458763:JPJ458763 JZC458763:JZF458763 KIY458763:KJB458763 KSU458763:KSX458763 LCQ458763:LCT458763 LMM458763:LMP458763 LWI458763:LWL458763 MGE458763:MGH458763 MQA458763:MQD458763 MZW458763:MZZ458763 NJS458763:NJV458763 NTO458763:NTR458763 ODK458763:ODN458763 ONG458763:ONJ458763 OXC458763:OXF458763 PGY458763:PHB458763 PQU458763:PQX458763 QAQ458763:QAT458763 QKM458763:QKP458763 QUI458763:QUL458763 REE458763:REH458763 ROA458763:ROD458763 RXW458763:RXZ458763 SHS458763:SHV458763 SRO458763:SRR458763 TBK458763:TBN458763 TLG458763:TLJ458763 TVC458763:TVF458763 UEY458763:UFB458763 UOU458763:UOX458763 UYQ458763:UYT458763 VIM458763:VIP458763 VSI458763:VSL458763 WCE458763:WCH458763 WMA458763:WMD458763 WVW458763:WVZ458763 J524299:P524299 JK524299:JN524299 TG524299:TJ524299 ADC524299:ADF524299 AMY524299:ANB524299 AWU524299:AWX524299 BGQ524299:BGT524299 BQM524299:BQP524299 CAI524299:CAL524299 CKE524299:CKH524299 CUA524299:CUD524299 DDW524299:DDZ524299 DNS524299:DNV524299 DXO524299:DXR524299 EHK524299:EHN524299 ERG524299:ERJ524299 FBC524299:FBF524299 FKY524299:FLB524299 FUU524299:FUX524299 GEQ524299:GET524299 GOM524299:GOP524299 GYI524299:GYL524299 HIE524299:HIH524299 HSA524299:HSD524299 IBW524299:IBZ524299 ILS524299:ILV524299 IVO524299:IVR524299 JFK524299:JFN524299 JPG524299:JPJ524299 JZC524299:JZF524299 KIY524299:KJB524299 KSU524299:KSX524299 LCQ524299:LCT524299 LMM524299:LMP524299 LWI524299:LWL524299 MGE524299:MGH524299 MQA524299:MQD524299 MZW524299:MZZ524299 NJS524299:NJV524299 NTO524299:NTR524299 ODK524299:ODN524299 ONG524299:ONJ524299 OXC524299:OXF524299 PGY524299:PHB524299 PQU524299:PQX524299 QAQ524299:QAT524299 QKM524299:QKP524299 QUI524299:QUL524299 REE524299:REH524299 ROA524299:ROD524299 RXW524299:RXZ524299 SHS524299:SHV524299 SRO524299:SRR524299 TBK524299:TBN524299 TLG524299:TLJ524299 TVC524299:TVF524299 UEY524299:UFB524299 UOU524299:UOX524299 UYQ524299:UYT524299 VIM524299:VIP524299 VSI524299:VSL524299 WCE524299:WCH524299 WMA524299:WMD524299 WVW524299:WVZ524299 J589835:P589835 JK589835:JN589835 TG589835:TJ589835 ADC589835:ADF589835 AMY589835:ANB589835 AWU589835:AWX589835 BGQ589835:BGT589835 BQM589835:BQP589835 CAI589835:CAL589835 CKE589835:CKH589835 CUA589835:CUD589835 DDW589835:DDZ589835 DNS589835:DNV589835 DXO589835:DXR589835 EHK589835:EHN589835 ERG589835:ERJ589835 FBC589835:FBF589835 FKY589835:FLB589835 FUU589835:FUX589835 GEQ589835:GET589835 GOM589835:GOP589835 GYI589835:GYL589835 HIE589835:HIH589835 HSA589835:HSD589835 IBW589835:IBZ589835 ILS589835:ILV589835 IVO589835:IVR589835 JFK589835:JFN589835 JPG589835:JPJ589835 JZC589835:JZF589835 KIY589835:KJB589835 KSU589835:KSX589835 LCQ589835:LCT589835 LMM589835:LMP589835 LWI589835:LWL589835 MGE589835:MGH589835 MQA589835:MQD589835 MZW589835:MZZ589835 NJS589835:NJV589835 NTO589835:NTR589835 ODK589835:ODN589835 ONG589835:ONJ589835 OXC589835:OXF589835 PGY589835:PHB589835 PQU589835:PQX589835 QAQ589835:QAT589835 QKM589835:QKP589835 QUI589835:QUL589835 REE589835:REH589835 ROA589835:ROD589835 RXW589835:RXZ589835 SHS589835:SHV589835 SRO589835:SRR589835 TBK589835:TBN589835 TLG589835:TLJ589835 TVC589835:TVF589835 UEY589835:UFB589835 UOU589835:UOX589835 UYQ589835:UYT589835 VIM589835:VIP589835 VSI589835:VSL589835 WCE589835:WCH589835 WMA589835:WMD589835 WVW589835:WVZ589835 J655371:P655371 JK655371:JN655371 TG655371:TJ655371 ADC655371:ADF655371 AMY655371:ANB655371 AWU655371:AWX655371 BGQ655371:BGT655371 BQM655371:BQP655371 CAI655371:CAL655371 CKE655371:CKH655371 CUA655371:CUD655371 DDW655371:DDZ655371 DNS655371:DNV655371 DXO655371:DXR655371 EHK655371:EHN655371 ERG655371:ERJ655371 FBC655371:FBF655371 FKY655371:FLB655371 FUU655371:FUX655371 GEQ655371:GET655371 GOM655371:GOP655371 GYI655371:GYL655371 HIE655371:HIH655371 HSA655371:HSD655371 IBW655371:IBZ655371 ILS655371:ILV655371 IVO655371:IVR655371 JFK655371:JFN655371 JPG655371:JPJ655371 JZC655371:JZF655371 KIY655371:KJB655371 KSU655371:KSX655371 LCQ655371:LCT655371 LMM655371:LMP655371 LWI655371:LWL655371 MGE655371:MGH655371 MQA655371:MQD655371 MZW655371:MZZ655371 NJS655371:NJV655371 NTO655371:NTR655371 ODK655371:ODN655371 ONG655371:ONJ655371 OXC655371:OXF655371 PGY655371:PHB655371 PQU655371:PQX655371 QAQ655371:QAT655371 QKM655371:QKP655371 QUI655371:QUL655371 REE655371:REH655371 ROA655371:ROD655371 RXW655371:RXZ655371 SHS655371:SHV655371 SRO655371:SRR655371 TBK655371:TBN655371 TLG655371:TLJ655371 TVC655371:TVF655371 UEY655371:UFB655371 UOU655371:UOX655371 UYQ655371:UYT655371 VIM655371:VIP655371 VSI655371:VSL655371 WCE655371:WCH655371 WMA655371:WMD655371 WVW655371:WVZ655371 J720907:P720907 JK720907:JN720907 TG720907:TJ720907 ADC720907:ADF720907 AMY720907:ANB720907 AWU720907:AWX720907 BGQ720907:BGT720907 BQM720907:BQP720907 CAI720907:CAL720907 CKE720907:CKH720907 CUA720907:CUD720907 DDW720907:DDZ720907 DNS720907:DNV720907 DXO720907:DXR720907 EHK720907:EHN720907 ERG720907:ERJ720907 FBC720907:FBF720907 FKY720907:FLB720907 FUU720907:FUX720907 GEQ720907:GET720907 GOM720907:GOP720907 GYI720907:GYL720907 HIE720907:HIH720907 HSA720907:HSD720907 IBW720907:IBZ720907 ILS720907:ILV720907 IVO720907:IVR720907 JFK720907:JFN720907 JPG720907:JPJ720907 JZC720907:JZF720907 KIY720907:KJB720907 KSU720907:KSX720907 LCQ720907:LCT720907 LMM720907:LMP720907 LWI720907:LWL720907 MGE720907:MGH720907 MQA720907:MQD720907 MZW720907:MZZ720907 NJS720907:NJV720907 NTO720907:NTR720907 ODK720907:ODN720907 ONG720907:ONJ720907 OXC720907:OXF720907 PGY720907:PHB720907 PQU720907:PQX720907 QAQ720907:QAT720907 QKM720907:QKP720907 QUI720907:QUL720907 REE720907:REH720907 ROA720907:ROD720907 RXW720907:RXZ720907 SHS720907:SHV720907 SRO720907:SRR720907 TBK720907:TBN720907 TLG720907:TLJ720907 TVC720907:TVF720907 UEY720907:UFB720907 UOU720907:UOX720907 UYQ720907:UYT720907 VIM720907:VIP720907 VSI720907:VSL720907 WCE720907:WCH720907 WMA720907:WMD720907 WVW720907:WVZ720907 J786443:P786443 JK786443:JN786443 TG786443:TJ786443 ADC786443:ADF786443 AMY786443:ANB786443 AWU786443:AWX786443 BGQ786443:BGT786443 BQM786443:BQP786443 CAI786443:CAL786443 CKE786443:CKH786443 CUA786443:CUD786443 DDW786443:DDZ786443 DNS786443:DNV786443 DXO786443:DXR786443 EHK786443:EHN786443 ERG786443:ERJ786443 FBC786443:FBF786443 FKY786443:FLB786443 FUU786443:FUX786443 GEQ786443:GET786443 GOM786443:GOP786443 GYI786443:GYL786443 HIE786443:HIH786443 HSA786443:HSD786443 IBW786443:IBZ786443 ILS786443:ILV786443 IVO786443:IVR786443 JFK786443:JFN786443 JPG786443:JPJ786443 JZC786443:JZF786443 KIY786443:KJB786443 KSU786443:KSX786443 LCQ786443:LCT786443 LMM786443:LMP786443 LWI786443:LWL786443 MGE786443:MGH786443 MQA786443:MQD786443 MZW786443:MZZ786443 NJS786443:NJV786443 NTO786443:NTR786443 ODK786443:ODN786443 ONG786443:ONJ786443 OXC786443:OXF786443 PGY786443:PHB786443 PQU786443:PQX786443 QAQ786443:QAT786443 QKM786443:QKP786443 QUI786443:QUL786443 REE786443:REH786443 ROA786443:ROD786443 RXW786443:RXZ786443 SHS786443:SHV786443 SRO786443:SRR786443 TBK786443:TBN786443 TLG786443:TLJ786443 TVC786443:TVF786443 UEY786443:UFB786443 UOU786443:UOX786443 UYQ786443:UYT786443 VIM786443:VIP786443 VSI786443:VSL786443 WCE786443:WCH786443 WMA786443:WMD786443 WVW786443:WVZ786443 J851979:P851979 JK851979:JN851979 TG851979:TJ851979 ADC851979:ADF851979 AMY851979:ANB851979 AWU851979:AWX851979 BGQ851979:BGT851979 BQM851979:BQP851979 CAI851979:CAL851979 CKE851979:CKH851979 CUA851979:CUD851979 DDW851979:DDZ851979 DNS851979:DNV851979 DXO851979:DXR851979 EHK851979:EHN851979 ERG851979:ERJ851979 FBC851979:FBF851979 FKY851979:FLB851979 FUU851979:FUX851979 GEQ851979:GET851979 GOM851979:GOP851979 GYI851979:GYL851979 HIE851979:HIH851979 HSA851979:HSD851979 IBW851979:IBZ851979 ILS851979:ILV851979 IVO851979:IVR851979 JFK851979:JFN851979 JPG851979:JPJ851979 JZC851979:JZF851979 KIY851979:KJB851979 KSU851979:KSX851979 LCQ851979:LCT851979 LMM851979:LMP851979 LWI851979:LWL851979 MGE851979:MGH851979 MQA851979:MQD851979 MZW851979:MZZ851979 NJS851979:NJV851979 NTO851979:NTR851979 ODK851979:ODN851979 ONG851979:ONJ851979 OXC851979:OXF851979 PGY851979:PHB851979 PQU851979:PQX851979 QAQ851979:QAT851979 QKM851979:QKP851979 QUI851979:QUL851979 REE851979:REH851979 ROA851979:ROD851979 RXW851979:RXZ851979 SHS851979:SHV851979 SRO851979:SRR851979 TBK851979:TBN851979 TLG851979:TLJ851979 TVC851979:TVF851979 UEY851979:UFB851979 UOU851979:UOX851979 UYQ851979:UYT851979 VIM851979:VIP851979 VSI851979:VSL851979 WCE851979:WCH851979 WMA851979:WMD851979 WVW851979:WVZ851979 J917515:P917515 JK917515:JN917515 TG917515:TJ917515 ADC917515:ADF917515 AMY917515:ANB917515 AWU917515:AWX917515 BGQ917515:BGT917515 BQM917515:BQP917515 CAI917515:CAL917515 CKE917515:CKH917515 CUA917515:CUD917515 DDW917515:DDZ917515 DNS917515:DNV917515 DXO917515:DXR917515 EHK917515:EHN917515 ERG917515:ERJ917515 FBC917515:FBF917515 FKY917515:FLB917515 FUU917515:FUX917515 GEQ917515:GET917515 GOM917515:GOP917515 GYI917515:GYL917515 HIE917515:HIH917515 HSA917515:HSD917515 IBW917515:IBZ917515 ILS917515:ILV917515 IVO917515:IVR917515 JFK917515:JFN917515 JPG917515:JPJ917515 JZC917515:JZF917515 KIY917515:KJB917515 KSU917515:KSX917515 LCQ917515:LCT917515 LMM917515:LMP917515 LWI917515:LWL917515 MGE917515:MGH917515 MQA917515:MQD917515 MZW917515:MZZ917515 NJS917515:NJV917515 NTO917515:NTR917515 ODK917515:ODN917515 ONG917515:ONJ917515 OXC917515:OXF917515 PGY917515:PHB917515 PQU917515:PQX917515 QAQ917515:QAT917515 QKM917515:QKP917515 QUI917515:QUL917515 REE917515:REH917515 ROA917515:ROD917515 RXW917515:RXZ917515 SHS917515:SHV917515 SRO917515:SRR917515 TBK917515:TBN917515 TLG917515:TLJ917515 TVC917515:TVF917515 UEY917515:UFB917515 UOU917515:UOX917515 UYQ917515:UYT917515 VIM917515:VIP917515 VSI917515:VSL917515 WCE917515:WCH917515 WMA917515:WMD917515 WVW917515:WVZ917515 J983051:P983051 JK983051:JN983051 TG983051:TJ983051 ADC983051:ADF983051 AMY983051:ANB983051 AWU983051:AWX983051 BGQ983051:BGT983051 BQM983051:BQP983051 CAI983051:CAL983051 CKE983051:CKH983051 CUA983051:CUD983051 DDW983051:DDZ983051 DNS983051:DNV983051 DXO983051:DXR983051 EHK983051:EHN983051 ERG983051:ERJ983051 FBC983051:FBF983051 FKY983051:FLB983051 FUU983051:FUX983051 GEQ983051:GET983051 GOM983051:GOP983051 GYI983051:GYL983051 HIE983051:HIH983051 HSA983051:HSD983051 IBW983051:IBZ983051 ILS983051:ILV983051 IVO983051:IVR983051 JFK983051:JFN983051 JPG983051:JPJ983051 JZC983051:JZF983051 KIY983051:KJB983051 KSU983051:KSX983051 LCQ983051:LCT983051 LMM983051:LMP983051 LWI983051:LWL983051 MGE983051:MGH983051 MQA983051:MQD983051 MZW983051:MZZ983051 NJS983051:NJV983051 NTO983051:NTR983051 ODK983051:ODN983051 ONG983051:ONJ983051 OXC983051:OXF983051 PGY983051:PHB983051 PQU983051:PQX983051 QAQ983051:QAT983051 QKM983051:QKP983051 QUI983051:QUL983051 REE983051:REH983051 ROA983051:ROD983051 RXW983051:RXZ983051 SHS983051:SHV983051 SRO983051:SRR983051 TBK983051:TBN983051 TLG983051:TLJ983051 TVC983051:TVF983051 UEY983051:UFB983051 UOU983051:UOX983051 UYQ983051:UYT983051 VIM983051:VIP983051 VSI983051:VSL983051 WCE983051:WCH983051 WMA983051:WMD983051" xr:uid="{00000000-0002-0000-0200-00000A000000}">
      <formula1>"生活援助従事者研修,介護職員初任者研修,実務者研修"</formula1>
    </dataValidation>
    <dataValidation allowBlank="1" showInputMessage="1" showErrorMessage="1" prompt="免税事業者は税込額、課税事業者は税抜額が反映されます" sqref="X31" xr:uid="{00000000-0002-0000-0200-00000B000000}"/>
    <dataValidation allowBlank="1" sqref="S31:S32 U31:V32 T31:T33" xr:uid="{00000000-0002-0000-0200-00000C000000}"/>
    <dataValidation type="list" allowBlank="1" showInputMessage="1" showErrorMessage="1" sqref="H19:H21" xr:uid="{00000000-0002-0000-0200-00000D000000}">
      <formula1>"○"</formula1>
    </dataValidation>
    <dataValidation type="date" allowBlank="1" showInputMessage="1" showErrorMessage="1" errorTitle="雇用期間の設定に誤り" error="雇用開始日は2026/5/1～2026/11/1の間となります" sqref="AB19 AB14 AD14" xr:uid="{00000000-0002-0000-0200-00000E000000}">
      <formula1>46143</formula1>
      <formula2>46327</formula2>
    </dataValidation>
    <dataValidation type="date" allowBlank="1" showInputMessage="1" showErrorMessage="1" errorTitle="雇用期間の設定に誤り" error="2027/1/31までの間で雇用契約を締結します" sqref="AD19" xr:uid="{00000000-0002-0000-0200-00000F000000}">
      <formula1>46143</formula1>
      <formula2>46418</formula2>
    </dataValidation>
    <dataValidation type="date" allowBlank="1" showInputMessage="1" showErrorMessage="1" error="雇用終了は2026/5/1～2027/1/31に設定する必要があります。" sqref="X14:Y14" xr:uid="{00000000-0002-0000-0200-000011000000}">
      <formula1>46143</formula1>
      <formula2>46418</formula2>
    </dataValidation>
    <dataValidation type="date" allowBlank="1" showInputMessage="1" showErrorMessage="1" prompt="雇用期間中の日付を記載してください。" sqref="N33:P33 J33:L33" xr:uid="{00000000-0002-0000-0200-000013000000}">
      <formula1>46204</formula1>
      <formula2>46418</formula2>
    </dataValidation>
    <dataValidation type="list" allowBlank="1" showInputMessage="1" showErrorMessage="1" sqref="S24:U24 J22:M22 J24:M24 J26:M26 O24:Q24 O22:Q22 S22:U22" xr:uid="{00000000-0002-0000-0200-000017000000}">
      <formula1>"7,8,9,10,11,12,1"</formula1>
    </dataValidation>
    <dataValidation type="whole" allowBlank="1" showInputMessage="1" showErrorMessage="1" error="※1,700円上限です。" sqref="AC34:AC38" xr:uid="{00000000-0002-0000-0200-000012000000}">
      <formula1>1</formula1>
      <formula2>1700</formula2>
    </dataValidation>
    <dataValidation type="list" allowBlank="1" showInputMessage="1" showErrorMessage="1" sqref="G7" xr:uid="{791A185E-D188-4DFA-9397-A1AD9D5F0E7C}">
      <formula1>"選択,7,8,9,10,11,12,1"</formula1>
    </dataValidation>
  </dataValidations>
  <pageMargins left="0.31496062992125984" right="0.11811023622047245" top="0.35433070866141736" bottom="0.35433070866141736" header="0.31496062992125984" footer="0.31496062992125984"/>
  <pageSetup paperSize="9" scale="64"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7</xdr:col>
                    <xdr:colOff>66675</xdr:colOff>
                    <xdr:row>18</xdr:row>
                    <xdr:rowOff>9525</xdr:rowOff>
                  </from>
                  <to>
                    <xdr:col>7</xdr:col>
                    <xdr:colOff>504825</xdr:colOff>
                    <xdr:row>20</xdr:row>
                    <xdr:rowOff>200025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6</xdr:col>
                    <xdr:colOff>0</xdr:colOff>
                    <xdr:row>49</xdr:row>
                    <xdr:rowOff>0</xdr:rowOff>
                  </from>
                  <to>
                    <xdr:col>6</xdr:col>
                    <xdr:colOff>476250</xdr:colOff>
                    <xdr:row>52</xdr:row>
                    <xdr:rowOff>47625</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6</xdr:col>
                    <xdr:colOff>0</xdr:colOff>
                    <xdr:row>49</xdr:row>
                    <xdr:rowOff>0</xdr:rowOff>
                  </from>
                  <to>
                    <xdr:col>6</xdr:col>
                    <xdr:colOff>476250</xdr:colOff>
                    <xdr:row>52</xdr:row>
                    <xdr:rowOff>47625</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7</xdr:col>
                    <xdr:colOff>66675</xdr:colOff>
                    <xdr:row>26</xdr:row>
                    <xdr:rowOff>9525</xdr:rowOff>
                  </from>
                  <to>
                    <xdr:col>7</xdr:col>
                    <xdr:colOff>504825</xdr:colOff>
                    <xdr:row>27</xdr:row>
                    <xdr:rowOff>390525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26</xdr:col>
                    <xdr:colOff>781050</xdr:colOff>
                    <xdr:row>11</xdr:row>
                    <xdr:rowOff>276225</xdr:rowOff>
                  </from>
                  <to>
                    <xdr:col>33</xdr:col>
                    <xdr:colOff>371475</xdr:colOff>
                    <xdr:row>13</xdr:row>
                    <xdr:rowOff>381000</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26</xdr:col>
                    <xdr:colOff>781050</xdr:colOff>
                    <xdr:row>11</xdr:row>
                    <xdr:rowOff>276225</xdr:rowOff>
                  </from>
                  <to>
                    <xdr:col>33</xdr:col>
                    <xdr:colOff>371475</xdr:colOff>
                    <xdr:row>13</xdr:row>
                    <xdr:rowOff>381000</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28</xdr:col>
                    <xdr:colOff>781050</xdr:colOff>
                    <xdr:row>11</xdr:row>
                    <xdr:rowOff>276225</xdr:rowOff>
                  </from>
                  <to>
                    <xdr:col>33</xdr:col>
                    <xdr:colOff>371475</xdr:colOff>
                    <xdr:row>13</xdr:row>
                    <xdr:rowOff>381000</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28</xdr:col>
                    <xdr:colOff>781050</xdr:colOff>
                    <xdr:row>11</xdr:row>
                    <xdr:rowOff>276225</xdr:rowOff>
                  </from>
                  <to>
                    <xdr:col>33</xdr:col>
                    <xdr:colOff>371475</xdr:colOff>
                    <xdr:row>13</xdr:row>
                    <xdr:rowOff>381000</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26</xdr:col>
                    <xdr:colOff>781050</xdr:colOff>
                    <xdr:row>13</xdr:row>
                    <xdr:rowOff>276225</xdr:rowOff>
                  </from>
                  <to>
                    <xdr:col>33</xdr:col>
                    <xdr:colOff>371475</xdr:colOff>
                    <xdr:row>15</xdr:row>
                    <xdr:rowOff>9525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26</xdr:col>
                    <xdr:colOff>781050</xdr:colOff>
                    <xdr:row>13</xdr:row>
                    <xdr:rowOff>276225</xdr:rowOff>
                  </from>
                  <to>
                    <xdr:col>33</xdr:col>
                    <xdr:colOff>371475</xdr:colOff>
                    <xdr:row>15</xdr:row>
                    <xdr:rowOff>9525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28</xdr:col>
                    <xdr:colOff>781050</xdr:colOff>
                    <xdr:row>13</xdr:row>
                    <xdr:rowOff>276225</xdr:rowOff>
                  </from>
                  <to>
                    <xdr:col>33</xdr:col>
                    <xdr:colOff>371475</xdr:colOff>
                    <xdr:row>15</xdr:row>
                    <xdr:rowOff>9525</xdr:rowOff>
                  </to>
                </anchor>
              </controlPr>
            </control>
          </mc:Choice>
        </mc:AlternateContent>
        <mc:AlternateContent xmlns:mc="http://schemas.openxmlformats.org/markup-compatibility/2006">
          <mc:Choice Requires="x14">
            <control shapeId="75792" r:id="rId19" name="Group Box 16">
              <controlPr defaultSize="0" autoFill="0" autoPict="0">
                <anchor moveWithCells="1">
                  <from>
                    <xdr:col>28</xdr:col>
                    <xdr:colOff>781050</xdr:colOff>
                    <xdr:row>13</xdr:row>
                    <xdr:rowOff>276225</xdr:rowOff>
                  </from>
                  <to>
                    <xdr:col>33</xdr:col>
                    <xdr:colOff>371475</xdr:colOff>
                    <xdr:row>15</xdr:row>
                    <xdr:rowOff>9525</xdr:rowOff>
                  </to>
                </anchor>
              </controlPr>
            </control>
          </mc:Choice>
        </mc:AlternateContent>
        <mc:AlternateContent xmlns:mc="http://schemas.openxmlformats.org/markup-compatibility/2006">
          <mc:Choice Requires="x14">
            <control shapeId="75796" r:id="rId20" name="Group Box 20">
              <controlPr defaultSize="0" autoFill="0" autoPict="0">
                <anchor moveWithCells="1">
                  <from>
                    <xdr:col>28</xdr:col>
                    <xdr:colOff>781050</xdr:colOff>
                    <xdr:row>11</xdr:row>
                    <xdr:rowOff>276225</xdr:rowOff>
                  </from>
                  <to>
                    <xdr:col>33</xdr:col>
                    <xdr:colOff>381000</xdr:colOff>
                    <xdr:row>13</xdr:row>
                    <xdr:rowOff>381000</xdr:rowOff>
                  </to>
                </anchor>
              </controlPr>
            </control>
          </mc:Choice>
        </mc:AlternateContent>
        <mc:AlternateContent xmlns:mc="http://schemas.openxmlformats.org/markup-compatibility/2006">
          <mc:Choice Requires="x14">
            <control shapeId="75797" r:id="rId21" name="Group Box 21">
              <controlPr defaultSize="0" autoFill="0" autoPict="0">
                <anchor moveWithCells="1">
                  <from>
                    <xdr:col>28</xdr:col>
                    <xdr:colOff>781050</xdr:colOff>
                    <xdr:row>11</xdr:row>
                    <xdr:rowOff>276225</xdr:rowOff>
                  </from>
                  <to>
                    <xdr:col>33</xdr:col>
                    <xdr:colOff>381000</xdr:colOff>
                    <xdr:row>13</xdr:row>
                    <xdr:rowOff>381000</xdr:rowOff>
                  </to>
                </anchor>
              </controlPr>
            </control>
          </mc:Choice>
        </mc:AlternateContent>
        <mc:AlternateContent xmlns:mc="http://schemas.openxmlformats.org/markup-compatibility/2006">
          <mc:Choice Requires="x14">
            <control shapeId="75798" r:id="rId22" name="Group Box 22">
              <controlPr defaultSize="0" autoFill="0" autoPict="0">
                <anchor moveWithCells="1">
                  <from>
                    <xdr:col>26</xdr:col>
                    <xdr:colOff>781050</xdr:colOff>
                    <xdr:row>16</xdr:row>
                    <xdr:rowOff>276225</xdr:rowOff>
                  </from>
                  <to>
                    <xdr:col>33</xdr:col>
                    <xdr:colOff>371475</xdr:colOff>
                    <xdr:row>17</xdr:row>
                    <xdr:rowOff>447675</xdr:rowOff>
                  </to>
                </anchor>
              </controlPr>
            </control>
          </mc:Choice>
        </mc:AlternateContent>
        <mc:AlternateContent xmlns:mc="http://schemas.openxmlformats.org/markup-compatibility/2006">
          <mc:Choice Requires="x14">
            <control shapeId="75799" r:id="rId23" name="Group Box 23">
              <controlPr defaultSize="0" autoFill="0" autoPict="0">
                <anchor moveWithCells="1">
                  <from>
                    <xdr:col>26</xdr:col>
                    <xdr:colOff>781050</xdr:colOff>
                    <xdr:row>16</xdr:row>
                    <xdr:rowOff>276225</xdr:rowOff>
                  </from>
                  <to>
                    <xdr:col>33</xdr:col>
                    <xdr:colOff>371475</xdr:colOff>
                    <xdr:row>17</xdr:row>
                    <xdr:rowOff>447675</xdr:rowOff>
                  </to>
                </anchor>
              </controlPr>
            </control>
          </mc:Choice>
        </mc:AlternateContent>
        <mc:AlternateContent xmlns:mc="http://schemas.openxmlformats.org/markup-compatibility/2006">
          <mc:Choice Requires="x14">
            <control shapeId="75801" r:id="rId24" name="Group Box 25">
              <controlPr defaultSize="0" autoFill="0" autoPict="0">
                <anchor moveWithCells="1">
                  <from>
                    <xdr:col>26</xdr:col>
                    <xdr:colOff>781050</xdr:colOff>
                    <xdr:row>16</xdr:row>
                    <xdr:rowOff>276225</xdr:rowOff>
                  </from>
                  <to>
                    <xdr:col>33</xdr:col>
                    <xdr:colOff>371475</xdr:colOff>
                    <xdr:row>17</xdr:row>
                    <xdr:rowOff>447675</xdr:rowOff>
                  </to>
                </anchor>
              </controlPr>
            </control>
          </mc:Choice>
        </mc:AlternateContent>
        <mc:AlternateContent xmlns:mc="http://schemas.openxmlformats.org/markup-compatibility/2006">
          <mc:Choice Requires="x14">
            <control shapeId="75802" r:id="rId25" name="Group Box 26">
              <controlPr defaultSize="0" autoFill="0" autoPict="0">
                <anchor moveWithCells="1">
                  <from>
                    <xdr:col>26</xdr:col>
                    <xdr:colOff>781050</xdr:colOff>
                    <xdr:row>16</xdr:row>
                    <xdr:rowOff>276225</xdr:rowOff>
                  </from>
                  <to>
                    <xdr:col>33</xdr:col>
                    <xdr:colOff>371475</xdr:colOff>
                    <xdr:row>17</xdr:row>
                    <xdr:rowOff>447675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5" operator="equal" id="{1D6A67E2-80A1-4F0F-92EB-72B52C562F24}">
            <xm:f>リスト!$M$8</xm:f>
            <x14:dxf>
              <font>
                <color rgb="FFFF0000"/>
              </font>
              <fill>
                <patternFill>
                  <bgColor theme="5" tint="0.39994506668294322"/>
                </patternFill>
              </fill>
            </x14:dxf>
          </x14:cfRule>
          <xm:sqref>P10:Q10</xm:sqref>
        </x14:conditionalFormatting>
        <x14:conditionalFormatting xmlns:xm="http://schemas.microsoft.com/office/excel/2006/main">
          <x14:cfRule type="containsText" priority="6" operator="containsText" id="{95E395F1-10D7-4909-A1E8-5E6927D375E2}">
            <xm:f>NOT(ISERROR(SEARCH($AA$12,AB10)))</xm:f>
            <xm:f>$AA$12</xm:f>
            <x14:dxf>
              <font>
                <color rgb="FFFF0000"/>
              </font>
              <fill>
                <patternFill>
                  <bgColor theme="5" tint="0.39994506668294322"/>
                </patternFill>
              </fill>
            </x14:dxf>
          </x14:cfRule>
          <xm:sqref>AB10</xm:sqref>
        </x14:conditionalFormatting>
      </x14:conditionalFormattings>
    </ext>
    <ext xmlns:x14="http://schemas.microsoft.com/office/spreadsheetml/2009/9/main" uri="{CCE6A557-97BC-4b89-ADB6-D9C93CAAB3DF}">
      <x14:dataValidations xmlns:xm="http://schemas.microsoft.com/office/excel/2006/main" xWindow="391" yWindow="569" count="4">
        <x14:dataValidation type="list" allowBlank="1" showInputMessage="1" showErrorMessage="1" xr:uid="{00000000-0002-0000-0200-000015000000}">
          <x14:formula1>
            <xm:f>'＜採用時・対象者ごと＞❸対象者確認書【❷と連動】（報告3）'!$S$8:$S$21</xm:f>
          </x14:formula1>
          <xm:sqref>J31:N31</xm:sqref>
        </x14:dataValidation>
        <x14:dataValidation type="list" showInputMessage="1" showErrorMessage="1" xr:uid="{00000000-0002-0000-0200-000003000000}">
          <x14:formula1>
            <xm:f>リスト!$M$8:$M$10</xm:f>
          </x14:formula1>
          <xm:sqref>P10:Q10</xm:sqref>
        </x14:dataValidation>
        <x14:dataValidation type="list" allowBlank="1" showInputMessage="1" showErrorMessage="1" xr:uid="{00000000-0002-0000-0200-000016000000}">
          <x14:formula1>
            <xm:f>リスト!$I$8:$I$10</xm:f>
          </x14:formula1>
          <xm:sqref>H28</xm:sqref>
        </x14:dataValidation>
        <x14:dataValidation type="list" allowBlank="1" showInputMessage="1" showErrorMessage="1" xr:uid="{5FD3482A-C1DA-4422-B91C-F199BAF94A5D}">
          <x14:formula1>
            <xm:f>リスト!$L$8:$L$10</xm:f>
          </x14:formula1>
          <xm:sqref>H30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7:M48"/>
  <sheetViews>
    <sheetView workbookViewId="0">
      <selection activeCell="K16" sqref="K16"/>
    </sheetView>
  </sheetViews>
  <sheetFormatPr defaultRowHeight="13.5" x14ac:dyDescent="0.15"/>
  <sheetData>
    <row r="7" spans="1:13" s="127" customFormat="1" x14ac:dyDescent="0.15">
      <c r="A7" s="127" t="s">
        <v>132</v>
      </c>
      <c r="B7" s="127" t="s">
        <v>133</v>
      </c>
      <c r="C7" s="127" t="s">
        <v>13</v>
      </c>
      <c r="D7" s="127" t="s">
        <v>137</v>
      </c>
      <c r="F7" s="127" t="s">
        <v>147</v>
      </c>
      <c r="I7" s="127" t="s">
        <v>148</v>
      </c>
      <c r="J7" s="127" t="s">
        <v>152</v>
      </c>
      <c r="L7" s="127" t="s">
        <v>179</v>
      </c>
      <c r="M7" s="127" t="s">
        <v>57</v>
      </c>
    </row>
    <row r="8" spans="1:13" x14ac:dyDescent="0.15">
      <c r="A8" t="s">
        <v>56</v>
      </c>
      <c r="B8" t="s">
        <v>56</v>
      </c>
      <c r="C8" t="s">
        <v>56</v>
      </c>
      <c r="D8" t="s">
        <v>56</v>
      </c>
      <c r="F8" t="s">
        <v>128</v>
      </c>
      <c r="I8" t="s">
        <v>56</v>
      </c>
      <c r="J8" t="s">
        <v>153</v>
      </c>
      <c r="L8" t="s">
        <v>56</v>
      </c>
      <c r="M8" t="s">
        <v>56</v>
      </c>
    </row>
    <row r="9" spans="1:13" x14ac:dyDescent="0.15">
      <c r="A9">
        <v>5</v>
      </c>
      <c r="B9">
        <v>5</v>
      </c>
      <c r="C9" t="s">
        <v>134</v>
      </c>
      <c r="D9" t="s">
        <v>138</v>
      </c>
      <c r="F9" t="s">
        <v>129</v>
      </c>
      <c r="I9" t="s">
        <v>146</v>
      </c>
      <c r="J9">
        <v>1</v>
      </c>
      <c r="L9" t="s">
        <v>149</v>
      </c>
      <c r="M9" t="s">
        <v>57</v>
      </c>
    </row>
    <row r="10" spans="1:13" x14ac:dyDescent="0.15">
      <c r="A10">
        <v>6</v>
      </c>
      <c r="B10">
        <v>6</v>
      </c>
      <c r="C10" t="s">
        <v>135</v>
      </c>
      <c r="D10" t="s">
        <v>145</v>
      </c>
      <c r="F10" t="s">
        <v>130</v>
      </c>
      <c r="I10" t="s">
        <v>149</v>
      </c>
      <c r="J10">
        <v>2</v>
      </c>
      <c r="L10" t="s">
        <v>24</v>
      </c>
      <c r="M10" t="s">
        <v>58</v>
      </c>
    </row>
    <row r="11" spans="1:13" x14ac:dyDescent="0.15">
      <c r="A11">
        <v>7</v>
      </c>
      <c r="B11">
        <v>7</v>
      </c>
      <c r="C11" t="s">
        <v>136</v>
      </c>
      <c r="D11" t="s">
        <v>139</v>
      </c>
      <c r="F11" t="s">
        <v>166</v>
      </c>
      <c r="J11">
        <v>3</v>
      </c>
    </row>
    <row r="12" spans="1:13" x14ac:dyDescent="0.15">
      <c r="A12">
        <v>8</v>
      </c>
      <c r="B12">
        <v>8</v>
      </c>
      <c r="D12" t="s">
        <v>140</v>
      </c>
      <c r="J12">
        <v>4</v>
      </c>
    </row>
    <row r="13" spans="1:13" x14ac:dyDescent="0.15">
      <c r="A13">
        <v>9</v>
      </c>
      <c r="B13">
        <v>9</v>
      </c>
      <c r="D13" t="s">
        <v>141</v>
      </c>
      <c r="J13">
        <v>5</v>
      </c>
    </row>
    <row r="14" spans="1:13" x14ac:dyDescent="0.15">
      <c r="A14">
        <v>10</v>
      </c>
      <c r="B14">
        <v>10</v>
      </c>
      <c r="D14" t="s">
        <v>142</v>
      </c>
      <c r="J14">
        <v>6</v>
      </c>
    </row>
    <row r="15" spans="1:13" x14ac:dyDescent="0.15">
      <c r="A15">
        <v>11</v>
      </c>
      <c r="B15">
        <v>11</v>
      </c>
      <c r="D15" t="s">
        <v>143</v>
      </c>
      <c r="J15">
        <v>7</v>
      </c>
    </row>
    <row r="16" spans="1:13" x14ac:dyDescent="0.15">
      <c r="B16">
        <v>12</v>
      </c>
      <c r="D16" t="s">
        <v>144</v>
      </c>
      <c r="J16">
        <v>8</v>
      </c>
    </row>
    <row r="17" spans="2:10" x14ac:dyDescent="0.15">
      <c r="B17">
        <v>1</v>
      </c>
      <c r="J17">
        <v>9</v>
      </c>
    </row>
    <row r="18" spans="2:10" x14ac:dyDescent="0.15">
      <c r="J18">
        <v>10</v>
      </c>
    </row>
    <row r="19" spans="2:10" x14ac:dyDescent="0.15">
      <c r="J19">
        <v>11</v>
      </c>
    </row>
    <row r="20" spans="2:10" x14ac:dyDescent="0.15">
      <c r="J20">
        <v>12</v>
      </c>
    </row>
    <row r="21" spans="2:10" x14ac:dyDescent="0.15">
      <c r="J21">
        <v>13</v>
      </c>
    </row>
    <row r="22" spans="2:10" x14ac:dyDescent="0.15">
      <c r="J22">
        <v>14</v>
      </c>
    </row>
    <row r="23" spans="2:10" x14ac:dyDescent="0.15">
      <c r="J23">
        <v>15</v>
      </c>
    </row>
    <row r="24" spans="2:10" x14ac:dyDescent="0.15">
      <c r="J24">
        <v>16</v>
      </c>
    </row>
    <row r="25" spans="2:10" x14ac:dyDescent="0.15">
      <c r="J25">
        <v>17</v>
      </c>
    </row>
    <row r="26" spans="2:10" x14ac:dyDescent="0.15">
      <c r="J26">
        <v>18</v>
      </c>
    </row>
    <row r="27" spans="2:10" x14ac:dyDescent="0.15">
      <c r="J27">
        <v>19</v>
      </c>
    </row>
    <row r="28" spans="2:10" x14ac:dyDescent="0.15">
      <c r="J28">
        <v>20</v>
      </c>
    </row>
    <row r="29" spans="2:10" x14ac:dyDescent="0.15">
      <c r="J29">
        <v>21</v>
      </c>
    </row>
    <row r="30" spans="2:10" x14ac:dyDescent="0.15">
      <c r="J30">
        <v>22</v>
      </c>
    </row>
    <row r="31" spans="2:10" x14ac:dyDescent="0.15">
      <c r="J31">
        <v>23</v>
      </c>
    </row>
    <row r="32" spans="2:10" x14ac:dyDescent="0.15">
      <c r="J32">
        <v>24</v>
      </c>
    </row>
    <row r="33" spans="10:10" x14ac:dyDescent="0.15">
      <c r="J33">
        <v>25</v>
      </c>
    </row>
    <row r="34" spans="10:10" x14ac:dyDescent="0.15">
      <c r="J34">
        <v>26</v>
      </c>
    </row>
    <row r="35" spans="10:10" x14ac:dyDescent="0.15">
      <c r="J35">
        <v>27</v>
      </c>
    </row>
    <row r="36" spans="10:10" x14ac:dyDescent="0.15">
      <c r="J36">
        <v>28</v>
      </c>
    </row>
    <row r="37" spans="10:10" x14ac:dyDescent="0.15">
      <c r="J37">
        <v>29</v>
      </c>
    </row>
    <row r="38" spans="10:10" x14ac:dyDescent="0.15">
      <c r="J38">
        <v>30</v>
      </c>
    </row>
    <row r="39" spans="10:10" x14ac:dyDescent="0.15">
      <c r="J39">
        <v>31</v>
      </c>
    </row>
    <row r="40" spans="10:10" x14ac:dyDescent="0.15">
      <c r="J40">
        <v>32</v>
      </c>
    </row>
    <row r="41" spans="10:10" x14ac:dyDescent="0.15">
      <c r="J41">
        <v>33</v>
      </c>
    </row>
    <row r="42" spans="10:10" x14ac:dyDescent="0.15">
      <c r="J42">
        <v>34</v>
      </c>
    </row>
    <row r="43" spans="10:10" x14ac:dyDescent="0.15">
      <c r="J43">
        <v>35</v>
      </c>
    </row>
    <row r="44" spans="10:10" x14ac:dyDescent="0.15">
      <c r="J44">
        <v>36</v>
      </c>
    </row>
    <row r="45" spans="10:10" x14ac:dyDescent="0.15">
      <c r="J45">
        <v>37</v>
      </c>
    </row>
    <row r="46" spans="10:10" x14ac:dyDescent="0.15">
      <c r="J46">
        <v>38</v>
      </c>
    </row>
    <row r="47" spans="10:10" x14ac:dyDescent="0.15">
      <c r="J47">
        <v>39</v>
      </c>
    </row>
    <row r="48" spans="10:10" x14ac:dyDescent="0.15">
      <c r="J48">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＜採用時・対象者ごと＞❷雇用確定届【❸と連動】（報告2）</vt:lpstr>
      <vt:lpstr>＜採用時・対象者ごと＞❸対象者確認書【❷と連動】（報告3）</vt:lpstr>
      <vt:lpstr>＜雇用期間終了時・対象者ごと＞②実績内訳（実績報告1）</vt:lpstr>
      <vt:lpstr>リスト</vt:lpstr>
      <vt:lpstr>'＜雇用期間終了時・対象者ごと＞②実績内訳（実績報告1）'!Print_Area</vt:lpstr>
      <vt:lpstr>'＜採用時・対象者ごと＞❷雇用確定届【❸と連動】（報告2）'!Print_Area</vt:lpstr>
      <vt:lpstr>'＜採用時・対象者ごと＞❸対象者確認書【❷と連動】（報告3）'!Print_Area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麻実</cp:lastModifiedBy>
  <cp:lastPrinted>2026-06-09T07:55:57Z</cp:lastPrinted>
  <dcterms:created xsi:type="dcterms:W3CDTF">2009-12-11T05:25:09Z</dcterms:created>
  <dcterms:modified xsi:type="dcterms:W3CDTF">2026-06-09T07:56:10Z</dcterms:modified>
</cp:coreProperties>
</file>