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3.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172.16.0.61\8_人材情報室\人材確保担当・多摩支所\600 障害福祉人材関連事業\令和8年度\06_障害就業促進\02　人材センターHP掲載内容（公募時・事業開始時）\"/>
    </mc:Choice>
  </mc:AlternateContent>
  <xr:revisionPtr revIDLastSave="0" documentId="13_ncr:1_{40489BF3-27B2-4575-B2ED-F781EE12D328}" xr6:coauthVersionLast="47" xr6:coauthVersionMax="47" xr10:uidLastSave="{00000000-0000-0000-0000-000000000000}"/>
  <workbookProtection workbookAlgorithmName="SHA-512" workbookHashValue="l1rZIkisHtpPXs/QPi95bYDxMF1sKzi7EjY4zDEqlCwStTcPMn+3zHVWEyAnx8JGyRRhmdGtsXVyVM/LzoWZ+A==" workbookSaltValue="qJ42FtZ7bwSib1p1Uwhn5g==" workbookSpinCount="100000" lockStructure="1"/>
  <bookViews>
    <workbookView xWindow="-120" yWindow="-120" windowWidth="29040" windowHeight="15720" tabRatio="886" xr2:uid="{00000000-000D-0000-FFFF-FFFF00000000}"/>
  </bookViews>
  <sheets>
    <sheet name="＜採用時・対象者ごと＞❷雇用確定届【❸と連動】（報告2）" sheetId="64" r:id="rId1"/>
    <sheet name="＜採用時・対象者ごと＞❸対象者確認書【❷と連動】（報告3）" sheetId="48" r:id="rId2"/>
    <sheet name="＜雇用期間終了時・対象者ごと＞②実績内訳（実績報告1）" sheetId="62" r:id="rId3"/>
    <sheet name="リスト" sheetId="63" state="hidden" r:id="rId4"/>
  </sheets>
  <definedNames>
    <definedName name="_xlnm._FilterDatabase" localSheetId="2" hidden="1">'＜雇用期間終了時・対象者ごと＞②実績内訳（実績報告1）'!$B$14:$Y$34</definedName>
    <definedName name="_xlnm.Print_Area" localSheetId="2">'＜雇用期間終了時・対象者ごと＞②実績内訳（実績報告1）'!$A$1:$Z$75</definedName>
    <definedName name="_xlnm.Print_Area" localSheetId="0">'＜採用時・対象者ごと＞❷雇用確定届【❸と連動】（報告2）'!$A$1:$V$51</definedName>
    <definedName name="_xlnm.Print_Area" localSheetId="1">'＜採用時・対象者ごと＞❸対象者確認書【❷と連動】（報告3）'!$A$1:$Q$42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64" l="1"/>
  <c r="U17" i="64"/>
  <c r="H15" i="48"/>
  <c r="D15" i="48"/>
  <c r="S31" i="62" l="1"/>
  <c r="X30" i="62" s="1"/>
  <c r="E18" i="64" l="1"/>
  <c r="U21" i="64" l="1"/>
  <c r="E23" i="64" s="1"/>
  <c r="E15" i="64"/>
  <c r="P11" i="62"/>
  <c r="H15" i="64"/>
  <c r="D12" i="48"/>
  <c r="H17" i="62" l="1"/>
  <c r="E17" i="64"/>
  <c r="H16" i="62" s="1"/>
  <c r="U34" i="64"/>
  <c r="AB30" i="62" l="1"/>
  <c r="O30" i="62" s="1"/>
  <c r="P15" i="64"/>
  <c r="N36" i="64" s="1"/>
  <c r="X15" i="64" l="1"/>
  <c r="H14" i="62"/>
  <c r="O19" i="62"/>
  <c r="O20" i="62" l="1"/>
  <c r="U15" i="64" l="1"/>
  <c r="Q36" i="64" s="1"/>
  <c r="S14" i="62" l="1"/>
  <c r="E26" i="64"/>
  <c r="T32" i="62" l="1"/>
  <c r="Q32" i="62"/>
  <c r="U25" i="64"/>
  <c r="U31" i="64" s="1"/>
  <c r="H21" i="62"/>
  <c r="X21" i="62" s="1"/>
  <c r="AB21" i="62"/>
  <c r="V13" i="62" s="1"/>
  <c r="P38" i="64"/>
  <c r="U37" i="64" s="1"/>
  <c r="P35" i="64"/>
  <c r="E16" i="64"/>
  <c r="H15" i="62" s="1"/>
  <c r="K14" i="62"/>
  <c r="U32" i="64" l="1"/>
  <c r="U40" i="64" s="1"/>
  <c r="U43" i="64"/>
  <c r="P14" i="64"/>
  <c r="S14" i="64"/>
  <c r="U44" i="64" l="1"/>
  <c r="U45" i="64" s="1"/>
  <c r="U41" i="64"/>
  <c r="U46" i="64" l="1"/>
  <c r="P19" i="62"/>
  <c r="P20" i="62"/>
  <c r="U47" i="64" l="1"/>
  <c r="U48" i="64"/>
  <c r="U49" i="64" s="1"/>
  <c r="X75" i="62"/>
  <c r="X74" i="62"/>
  <c r="X73" i="62"/>
  <c r="X72" i="62"/>
  <c r="X71" i="62"/>
  <c r="X70" i="62"/>
  <c r="X69" i="62"/>
  <c r="X68" i="62"/>
  <c r="X67" i="62"/>
  <c r="X66" i="62"/>
  <c r="X65" i="62"/>
  <c r="X64" i="62"/>
  <c r="X63" i="62"/>
  <c r="X62" i="62"/>
  <c r="X61" i="62"/>
  <c r="X60" i="62"/>
  <c r="X59" i="62"/>
  <c r="X58" i="62"/>
  <c r="X57" i="62"/>
  <c r="X56" i="62"/>
  <c r="J54" i="62"/>
  <c r="T53" i="62"/>
  <c r="J53" i="62"/>
  <c r="X39" i="62"/>
  <c r="X27" i="62"/>
  <c r="X28" i="62" l="1"/>
  <c r="S13" i="62"/>
  <c r="T54" i="62"/>
  <c r="X33" i="62" s="1"/>
  <c r="K51" i="62"/>
  <c r="H51" i="62"/>
  <c r="X35" i="62" l="1"/>
  <c r="X42" i="62" s="1"/>
  <c r="X43" i="62" s="1"/>
  <c r="X44" i="62" s="1"/>
  <c r="X46" i="62" s="1"/>
  <c r="X47" i="62" s="1"/>
  <c r="X36" i="62" l="1"/>
  <c r="X45" i="62"/>
  <c r="J14" i="48"/>
  <c r="J15"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K55" authorId="0" shapeId="0" xr:uid="{00000000-0006-0000-0200-000001000000}">
      <text>
        <r>
          <rPr>
            <b/>
            <sz val="10"/>
            <color indexed="81"/>
            <rFont val="ＭＳ Ｐゴシック"/>
            <family val="3"/>
            <charset val="128"/>
          </rPr>
          <t>求人広告の掲載または作成の時期をプルダウンリストから選択してください。</t>
        </r>
      </text>
    </comment>
    <comment ref="R55" authorId="0" shapeId="0" xr:uid="{00000000-0006-0000-0200-000002000000}">
      <text>
        <r>
          <rPr>
            <b/>
            <sz val="10"/>
            <color indexed="81"/>
            <rFont val="ＭＳ Ｐゴシック"/>
            <family val="3"/>
            <charset val="128"/>
          </rPr>
          <t>他事業や他業種との案分があった場合は選択してください。</t>
        </r>
      </text>
    </comment>
    <comment ref="S55" authorId="0" shapeId="0" xr:uid="{00000000-0006-0000-0200-000003000000}">
      <text>
        <r>
          <rPr>
            <b/>
            <sz val="10"/>
            <color indexed="81"/>
            <rFont val="ＭＳ Ｐゴシック"/>
            <family val="3"/>
            <charset val="128"/>
          </rPr>
          <t>他の対象者との案分があった場合は選択してください。</t>
        </r>
      </text>
    </comment>
  </commentList>
</comments>
</file>

<file path=xl/sharedStrings.xml><?xml version="1.0" encoding="utf-8"?>
<sst xmlns="http://schemas.openxmlformats.org/spreadsheetml/2006/main" count="389" uniqueCount="224">
  <si>
    <t>記</t>
    <rPh sb="0" eb="1">
      <t>キ</t>
    </rPh>
    <phoneticPr fontId="2"/>
  </si>
  <si>
    <t>円</t>
    <rPh sb="0" eb="1">
      <t>エン</t>
    </rPh>
    <phoneticPr fontId="2"/>
  </si>
  <si>
    <t>受託者</t>
    <rPh sb="0" eb="3">
      <t>ジュタクシャ</t>
    </rPh>
    <phoneticPr fontId="2"/>
  </si>
  <si>
    <t>東京都社会福祉協議会　様</t>
    <rPh sb="0" eb="10">
      <t>トウ</t>
    </rPh>
    <rPh sb="11" eb="12">
      <t>サマ</t>
    </rPh>
    <phoneticPr fontId="2"/>
  </si>
  <si>
    <t>　</t>
    <phoneticPr fontId="2"/>
  </si>
  <si>
    <t>雇用期間</t>
    <rPh sb="0" eb="2">
      <t>コヨウ</t>
    </rPh>
    <rPh sb="2" eb="4">
      <t>キカン</t>
    </rPh>
    <phoneticPr fontId="2"/>
  </si>
  <si>
    <t>研修機関名</t>
    <rPh sb="0" eb="2">
      <t>ケンシュウ</t>
    </rPh>
    <rPh sb="2" eb="4">
      <t>キカン</t>
    </rPh>
    <rPh sb="4" eb="5">
      <t>メイ</t>
    </rPh>
    <phoneticPr fontId="2"/>
  </si>
  <si>
    <t>対象者氏名</t>
    <rPh sb="0" eb="3">
      <t>タイショウシャ</t>
    </rPh>
    <rPh sb="3" eb="5">
      <t>シメイ</t>
    </rPh>
    <phoneticPr fontId="2"/>
  </si>
  <si>
    <t>法人名　　</t>
    <rPh sb="0" eb="2">
      <t>ホウジン</t>
    </rPh>
    <rPh sb="2" eb="3">
      <t>メイ</t>
    </rPh>
    <phoneticPr fontId="2"/>
  </si>
  <si>
    <t>～</t>
    <phoneticPr fontId="2"/>
  </si>
  <si>
    <t>ＴＥＬ　　</t>
    <phoneticPr fontId="2"/>
  </si>
  <si>
    <t>担当者名　　</t>
    <rPh sb="0" eb="3">
      <t>タントウシャ</t>
    </rPh>
    <rPh sb="3" eb="4">
      <t>メイ</t>
    </rPh>
    <phoneticPr fontId="2"/>
  </si>
  <si>
    <t>生年月日</t>
    <rPh sb="0" eb="2">
      <t>セイネン</t>
    </rPh>
    <rPh sb="2" eb="4">
      <t>ガッピ</t>
    </rPh>
    <phoneticPr fontId="2"/>
  </si>
  <si>
    <t>月</t>
    <rPh sb="0" eb="1">
      <t>ガツ</t>
    </rPh>
    <phoneticPr fontId="2"/>
  </si>
  <si>
    <t>性別</t>
    <rPh sb="0" eb="2">
      <t>セイベツ</t>
    </rPh>
    <phoneticPr fontId="2"/>
  </si>
  <si>
    <t>採用経路</t>
    <rPh sb="0" eb="2">
      <t>サイヨウ</t>
    </rPh>
    <rPh sb="2" eb="4">
      <t>ケイロ</t>
    </rPh>
    <phoneticPr fontId="2"/>
  </si>
  <si>
    <t>研修種別</t>
    <rPh sb="0" eb="2">
      <t>ケンシュウ</t>
    </rPh>
    <rPh sb="2" eb="4">
      <t>シュベツ</t>
    </rPh>
    <phoneticPr fontId="2"/>
  </si>
  <si>
    <t>賃金のみ</t>
    <rPh sb="0" eb="2">
      <t>チンギン</t>
    </rPh>
    <phoneticPr fontId="2"/>
  </si>
  <si>
    <t>賃金計</t>
    <rPh sb="0" eb="2">
      <t>チンギン</t>
    </rPh>
    <rPh sb="2" eb="3">
      <t>ケイ</t>
    </rPh>
    <phoneticPr fontId="2"/>
  </si>
  <si>
    <t>事業経費計</t>
    <rPh sb="0" eb="2">
      <t>ジギョウ</t>
    </rPh>
    <rPh sb="2" eb="4">
      <t>ケイヒ</t>
    </rPh>
    <rPh sb="4" eb="5">
      <t>ケイ</t>
    </rPh>
    <phoneticPr fontId="2"/>
  </si>
  <si>
    <t>―</t>
    <phoneticPr fontId="2"/>
  </si>
  <si>
    <t>金額</t>
    <rPh sb="0" eb="2">
      <t>キンガク</t>
    </rPh>
    <phoneticPr fontId="2"/>
  </si>
  <si>
    <t>※事業費に占める賃金割合</t>
    <rPh sb="1" eb="4">
      <t>ジギョウヒ</t>
    </rPh>
    <rPh sb="5" eb="6">
      <t>シ</t>
    </rPh>
    <rPh sb="8" eb="10">
      <t>チンギン</t>
    </rPh>
    <rPh sb="10" eb="12">
      <t>ワリアイ</t>
    </rPh>
    <phoneticPr fontId="2"/>
  </si>
  <si>
    <t>時間</t>
    <rPh sb="0" eb="2">
      <t>ジカン</t>
    </rPh>
    <phoneticPr fontId="2"/>
  </si>
  <si>
    <t>＝</t>
    <phoneticPr fontId="2"/>
  </si>
  <si>
    <t>×</t>
    <phoneticPr fontId="2"/>
  </si>
  <si>
    <t>①賃金</t>
    <rPh sb="1" eb="3">
      <t>チンギン</t>
    </rPh>
    <phoneticPr fontId="2"/>
  </si>
  <si>
    <t>【基本事項】</t>
    <rPh sb="1" eb="3">
      <t>キホン</t>
    </rPh>
    <rPh sb="3" eb="5">
      <t>ジコウ</t>
    </rPh>
    <phoneticPr fontId="8"/>
  </si>
  <si>
    <t>　　週３０時間以上４０時間以下</t>
    <rPh sb="2" eb="3">
      <t>シュウ</t>
    </rPh>
    <rPh sb="5" eb="9">
      <t>ジカンイジョウ</t>
    </rPh>
    <rPh sb="11" eb="13">
      <t>ジカン</t>
    </rPh>
    <rPh sb="13" eb="15">
      <t>イカ</t>
    </rPh>
    <phoneticPr fontId="2"/>
  </si>
  <si>
    <t>　　週２０時間以上３０時間未満</t>
    <rPh sb="2" eb="3">
      <t>シュウ</t>
    </rPh>
    <rPh sb="5" eb="9">
      <t>ジカンイジョウ</t>
    </rPh>
    <rPh sb="11" eb="13">
      <t>ジカン</t>
    </rPh>
    <rPh sb="13" eb="15">
      <t>ミマン</t>
    </rPh>
    <phoneticPr fontId="2"/>
  </si>
  <si>
    <t>【確認事項】</t>
    <rPh sb="1" eb="3">
      <t>カクニン</t>
    </rPh>
    <rPh sb="3" eb="5">
      <t>ジコウ</t>
    </rPh>
    <phoneticPr fontId="8"/>
  </si>
  <si>
    <t>離職状況の確認</t>
    <rPh sb="0" eb="2">
      <t>リショク</t>
    </rPh>
    <rPh sb="2" eb="4">
      <t>ジョウキョウ</t>
    </rPh>
    <rPh sb="5" eb="7">
      <t>カクニン</t>
    </rPh>
    <phoneticPr fontId="2"/>
  </si>
  <si>
    <t>継続雇用に関する
説明</t>
    <rPh sb="0" eb="2">
      <t>ケイゾク</t>
    </rPh>
    <rPh sb="2" eb="4">
      <t>コヨウ</t>
    </rPh>
    <rPh sb="5" eb="6">
      <t>カン</t>
    </rPh>
    <rPh sb="9" eb="11">
      <t>セツメイ</t>
    </rPh>
    <phoneticPr fontId="8"/>
  </si>
  <si>
    <t>研修受講に関する
説明</t>
    <rPh sb="0" eb="2">
      <t>ケンシュウ</t>
    </rPh>
    <rPh sb="2" eb="4">
      <t>ジュコウ</t>
    </rPh>
    <rPh sb="5" eb="6">
      <t>カン</t>
    </rPh>
    <rPh sb="9" eb="11">
      <t>セツメイ</t>
    </rPh>
    <phoneticPr fontId="8"/>
  </si>
  <si>
    <r>
      <t>　事業者（法人）から、</t>
    </r>
    <r>
      <rPr>
        <u/>
        <sz val="11"/>
        <rFont val="ＭＳ Ｐゴシック"/>
        <family val="3"/>
        <charset val="128"/>
      </rPr>
      <t>研修受講時間も勤務時間に含まれる（賃金支払対象になる）こと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7">
      <t>ジカン</t>
    </rPh>
    <rPh sb="18" eb="20">
      <t>キンム</t>
    </rPh>
    <rPh sb="20" eb="22">
      <t>ジカン</t>
    </rPh>
    <rPh sb="23" eb="24">
      <t>フク</t>
    </rPh>
    <rPh sb="28" eb="30">
      <t>チンギン</t>
    </rPh>
    <rPh sb="30" eb="32">
      <t>シハライ</t>
    </rPh>
    <rPh sb="32" eb="34">
      <t>タイショウ</t>
    </rPh>
    <rPh sb="45" eb="47">
      <t>セツメイ</t>
    </rPh>
    <rPh sb="48" eb="49">
      <t>ウ</t>
    </rPh>
    <phoneticPr fontId="8"/>
  </si>
  <si>
    <r>
      <t>　事業者（法人）から、</t>
    </r>
    <r>
      <rPr>
        <u/>
        <sz val="11"/>
        <rFont val="ＭＳ Ｐゴシック"/>
        <family val="3"/>
        <charset val="128"/>
      </rPr>
      <t>研修受講料の支払いは事業者（法人）が行うこと</t>
    </r>
    <r>
      <rPr>
        <sz val="11"/>
        <rFont val="ＭＳ Ｐゴシック"/>
        <family val="3"/>
        <charset val="128"/>
      </rPr>
      <t>について、説明を受けましたか</t>
    </r>
    <rPh sb="1" eb="4">
      <t>ジギョウシャ</t>
    </rPh>
    <rPh sb="5" eb="7">
      <t>ホウジン</t>
    </rPh>
    <rPh sb="11" eb="13">
      <t>ケンシュウ</t>
    </rPh>
    <rPh sb="13" eb="15">
      <t>ジュコウ</t>
    </rPh>
    <rPh sb="15" eb="16">
      <t>リョウ</t>
    </rPh>
    <rPh sb="17" eb="19">
      <t>シハラ</t>
    </rPh>
    <rPh sb="21" eb="24">
      <t>ジギョウシャ</t>
    </rPh>
    <rPh sb="25" eb="27">
      <t>ホウジン</t>
    </rPh>
    <rPh sb="29" eb="30">
      <t>オコナ</t>
    </rPh>
    <rPh sb="38" eb="40">
      <t>セツメイ</t>
    </rPh>
    <rPh sb="41" eb="42">
      <t>ウ</t>
    </rPh>
    <phoneticPr fontId="8"/>
  </si>
  <si>
    <t>令和　　　　年　　　　月　　　　日</t>
    <rPh sb="0" eb="2">
      <t>レイワ</t>
    </rPh>
    <rPh sb="6" eb="7">
      <t>ネン</t>
    </rPh>
    <rPh sb="11" eb="12">
      <t>ガツ</t>
    </rPh>
    <rPh sb="16" eb="17">
      <t>ニチ</t>
    </rPh>
    <phoneticPr fontId="8"/>
  </si>
  <si>
    <t>　上記記載事項について確認しました。</t>
    <rPh sb="1" eb="3">
      <t>ジョウキ</t>
    </rPh>
    <rPh sb="3" eb="5">
      <t>キサイ</t>
    </rPh>
    <rPh sb="5" eb="7">
      <t>ジコウ</t>
    </rPh>
    <rPh sb="11" eb="13">
      <t>カクニン</t>
    </rPh>
    <phoneticPr fontId="8"/>
  </si>
  <si>
    <t>氏名</t>
    <rPh sb="0" eb="2">
      <t>シメイ</t>
    </rPh>
    <phoneticPr fontId="8"/>
  </si>
  <si>
    <t>－</t>
    <phoneticPr fontId="2"/>
  </si>
  <si>
    <t>～</t>
    <phoneticPr fontId="2"/>
  </si>
  <si>
    <t>対象者管理番号</t>
    <phoneticPr fontId="2"/>
  </si>
  <si>
    <r>
      <t>主夫・主婦　</t>
    </r>
    <r>
      <rPr>
        <sz val="9"/>
        <rFont val="ＭＳ Ｐゴシック"/>
        <family val="3"/>
        <charset val="128"/>
      </rPr>
      <t>（配偶者がおり、直近5～10年間で勤務経験が無い方）</t>
    </r>
    <phoneticPr fontId="2"/>
  </si>
  <si>
    <r>
      <t>離職者　</t>
    </r>
    <r>
      <rPr>
        <sz val="9"/>
        <rFont val="ＭＳ Ｐゴシック"/>
        <family val="3"/>
        <charset val="128"/>
      </rPr>
      <t>（勤務経験がある方 ※アルバイト含む）</t>
    </r>
    <phoneticPr fontId="2"/>
  </si>
  <si>
    <r>
      <t>未就業者　</t>
    </r>
    <r>
      <rPr>
        <sz val="10"/>
        <rFont val="ＭＳ Ｐゴシック"/>
        <family val="3"/>
        <charset val="128"/>
      </rPr>
      <t>（勤務経験が無い方）</t>
    </r>
    <phoneticPr fontId="2"/>
  </si>
  <si>
    <t>　雇用期間の開始前の勤務経験等について、該当するものを1つ選択してください。</t>
    <rPh sb="1" eb="3">
      <t>コヨウ</t>
    </rPh>
    <rPh sb="3" eb="5">
      <t>キカン</t>
    </rPh>
    <rPh sb="6" eb="8">
      <t>カイシ</t>
    </rPh>
    <rPh sb="8" eb="9">
      <t>マエ</t>
    </rPh>
    <rPh sb="10" eb="12">
      <t>キンム</t>
    </rPh>
    <rPh sb="12" eb="14">
      <t>ケイケン</t>
    </rPh>
    <rPh sb="14" eb="15">
      <t>トウ</t>
    </rPh>
    <rPh sb="20" eb="22">
      <t>ガイトウ</t>
    </rPh>
    <rPh sb="29" eb="31">
      <t>センタク</t>
    </rPh>
    <phoneticPr fontId="2"/>
  </si>
  <si>
    <t>勤務経験等の確認</t>
    <rPh sb="0" eb="2">
      <t>キンム</t>
    </rPh>
    <rPh sb="2" eb="4">
      <t>ケイケン</t>
    </rPh>
    <rPh sb="4" eb="5">
      <t>トウ</t>
    </rPh>
    <rPh sb="6" eb="8">
      <t>カクニン</t>
    </rPh>
    <phoneticPr fontId="2"/>
  </si>
  <si>
    <t>委託料上限額</t>
    <rPh sb="0" eb="3">
      <t>イタクリョウ</t>
    </rPh>
    <rPh sb="3" eb="6">
      <t>ジョウゲンガク</t>
    </rPh>
    <phoneticPr fontId="2"/>
  </si>
  <si>
    <t>定額</t>
    <rPh sb="0" eb="2">
      <t>テイガク</t>
    </rPh>
    <phoneticPr fontId="2"/>
  </si>
  <si>
    <t>受講予定期間</t>
    <rPh sb="0" eb="2">
      <t>ジュコウ</t>
    </rPh>
    <rPh sb="2" eb="4">
      <t>ヨテイ</t>
    </rPh>
    <rPh sb="4" eb="6">
      <t>キカン</t>
    </rPh>
    <phoneticPr fontId="2"/>
  </si>
  <si>
    <t>税抜</t>
    <rPh sb="0" eb="2">
      <t>ゼイヌキ</t>
    </rPh>
    <phoneticPr fontId="2"/>
  </si>
  <si>
    <t>税込</t>
    <rPh sb="0" eb="2">
      <t>ゼイコミ</t>
    </rPh>
    <phoneticPr fontId="2"/>
  </si>
  <si>
    <t>分</t>
    <rPh sb="0" eb="1">
      <t>フン</t>
    </rPh>
    <phoneticPr fontId="2"/>
  </si>
  <si>
    <t>対象者管理番号</t>
    <rPh sb="0" eb="3">
      <t>タイショウシャ</t>
    </rPh>
    <rPh sb="3" eb="5">
      <t>カンリ</t>
    </rPh>
    <rPh sb="5" eb="7">
      <t>バンゴウ</t>
    </rPh>
    <phoneticPr fontId="2"/>
  </si>
  <si>
    <t>消費税</t>
    <rPh sb="0" eb="3">
      <t>ショウヒゼイ</t>
    </rPh>
    <phoneticPr fontId="2"/>
  </si>
  <si>
    <t>令和　　　年　　月　　日</t>
    <phoneticPr fontId="2"/>
  </si>
  <si>
    <t>※事業費の50%以上を賃金が占める必要があります。50％未満の場合は賃金が50%になるよう調整を行います。</t>
    <rPh sb="1" eb="4">
      <t>ジギョウヒ</t>
    </rPh>
    <rPh sb="8" eb="10">
      <t>イジョウ</t>
    </rPh>
    <rPh sb="11" eb="13">
      <t>チンギン</t>
    </rPh>
    <rPh sb="14" eb="15">
      <t>シ</t>
    </rPh>
    <rPh sb="17" eb="19">
      <t>ヒツヨウ</t>
    </rPh>
    <rPh sb="28" eb="30">
      <t>ミマン</t>
    </rPh>
    <rPh sb="31" eb="33">
      <t>バアイ</t>
    </rPh>
    <rPh sb="34" eb="36">
      <t>チンギン</t>
    </rPh>
    <rPh sb="45" eb="47">
      <t>チョウセイ</t>
    </rPh>
    <rPh sb="48" eb="49">
      <t>オコナ</t>
    </rPh>
    <phoneticPr fontId="2"/>
  </si>
  <si>
    <t>請求予定額（合計）</t>
    <rPh sb="0" eb="2">
      <t>セイキュウ</t>
    </rPh>
    <rPh sb="2" eb="4">
      <t>ヨテイ</t>
    </rPh>
    <rPh sb="4" eb="5">
      <t>ガク</t>
    </rPh>
    <rPh sb="6" eb="8">
      <t>ゴウケイ</t>
    </rPh>
    <phoneticPr fontId="2"/>
  </si>
  <si>
    <t>選択</t>
    <rPh sb="0" eb="2">
      <t>センタク</t>
    </rPh>
    <phoneticPr fontId="2"/>
  </si>
  <si>
    <t>課税</t>
    <rPh sb="0" eb="2">
      <t>カゼイ</t>
    </rPh>
    <phoneticPr fontId="2"/>
  </si>
  <si>
    <t>免税</t>
    <rPh sb="0" eb="2">
      <t>メンゼイ</t>
    </rPh>
    <phoneticPr fontId="2"/>
  </si>
  <si>
    <t>未選択</t>
    <rPh sb="0" eb="1">
      <t>ミ</t>
    </rPh>
    <rPh sb="1" eb="3">
      <t>センタク</t>
    </rPh>
    <phoneticPr fontId="2"/>
  </si>
  <si>
    <t>週30時間以上</t>
    <rPh sb="0" eb="1">
      <t>シュウ</t>
    </rPh>
    <rPh sb="3" eb="7">
      <t>ジカンイジョウ</t>
    </rPh>
    <phoneticPr fontId="2"/>
  </si>
  <si>
    <t>週20時間以上</t>
    <rPh sb="0" eb="1">
      <t>シュウ</t>
    </rPh>
    <rPh sb="3" eb="7">
      <t>ジカンイジョウ</t>
    </rPh>
    <phoneticPr fontId="2"/>
  </si>
  <si>
    <t>週３０時間以上４０時間以下　1,980,000円　　週２０時間以上３０時間未満　1,200,000円</t>
    <rPh sb="23" eb="24">
      <t>エン</t>
    </rPh>
    <rPh sb="49" eb="50">
      <t>エン</t>
    </rPh>
    <phoneticPr fontId="2"/>
  </si>
  <si>
    <t>対象者雇用実績内容</t>
    <rPh sb="0" eb="3">
      <t>タイショウシャ</t>
    </rPh>
    <rPh sb="3" eb="5">
      <t>コヨウ</t>
    </rPh>
    <rPh sb="5" eb="7">
      <t>ジッセキ</t>
    </rPh>
    <rPh sb="7" eb="9">
      <t>ナイヨウ</t>
    </rPh>
    <phoneticPr fontId="2"/>
  </si>
  <si>
    <t>資格取得（○・×）</t>
    <phoneticPr fontId="2"/>
  </si>
  <si>
    <t>契約終了後の継続雇用（○・×）</t>
    <phoneticPr fontId="2"/>
  </si>
  <si>
    <t>受講期間</t>
    <rPh sb="0" eb="2">
      <t>ジュコウ</t>
    </rPh>
    <rPh sb="2" eb="4">
      <t>キカン</t>
    </rPh>
    <phoneticPr fontId="2"/>
  </si>
  <si>
    <t>※賃金が事業費の50％未満の場合は賃金が50%になるよう調整を行います。</t>
    <rPh sb="1" eb="3">
      <t>チンギン</t>
    </rPh>
    <rPh sb="4" eb="7">
      <t>ジギョウヒ</t>
    </rPh>
    <phoneticPr fontId="2"/>
  </si>
  <si>
    <t>請求額</t>
    <rPh sb="0" eb="2">
      <t>セイキュウ</t>
    </rPh>
    <rPh sb="2" eb="3">
      <t>ガク</t>
    </rPh>
    <phoneticPr fontId="2"/>
  </si>
  <si>
    <t>★</t>
    <phoneticPr fontId="2"/>
  </si>
  <si>
    <t>事業経費計と勤務形態による委託料上限額のいずれか低い額</t>
    <rPh sb="0" eb="2">
      <t>ジギョウ</t>
    </rPh>
    <rPh sb="2" eb="4">
      <t>ケイヒ</t>
    </rPh>
    <rPh sb="4" eb="5">
      <t>ケイ</t>
    </rPh>
    <rPh sb="6" eb="8">
      <t>キンム</t>
    </rPh>
    <rPh sb="8" eb="10">
      <t>ケイタイ</t>
    </rPh>
    <rPh sb="13" eb="16">
      <t>イタクリョウ</t>
    </rPh>
    <rPh sb="16" eb="19">
      <t>ジョウゲンガク</t>
    </rPh>
    <rPh sb="24" eb="25">
      <t>ヒク</t>
    </rPh>
    <rPh sb="26" eb="27">
      <t>ガク</t>
    </rPh>
    <phoneticPr fontId="2"/>
  </si>
  <si>
    <t>上記★に占める賃金計の額の割合</t>
    <phoneticPr fontId="2"/>
  </si>
  <si>
    <t>※事業費の50%以上を賃金が占める必要があります。50％未満の場合は賃金が50%になるよう請求額で調整を行います。</t>
    <rPh sb="1" eb="4">
      <t>ジギョウヒ</t>
    </rPh>
    <rPh sb="45" eb="47">
      <t>セイキュウ</t>
    </rPh>
    <rPh sb="47" eb="48">
      <t>ガク</t>
    </rPh>
    <phoneticPr fontId="2"/>
  </si>
  <si>
    <t>※請求額は、下記「請求額算出の条件」が満たされる金額が反映されます。</t>
    <rPh sb="1" eb="3">
      <t>セイキュウ</t>
    </rPh>
    <rPh sb="3" eb="4">
      <t>ガク</t>
    </rPh>
    <rPh sb="6" eb="8">
      <t>カキ</t>
    </rPh>
    <rPh sb="19" eb="20">
      <t>ミ</t>
    </rPh>
    <rPh sb="24" eb="26">
      <t>キンガク</t>
    </rPh>
    <rPh sb="27" eb="29">
      <t>ハンエイ</t>
    </rPh>
    <phoneticPr fontId="2"/>
  </si>
  <si>
    <t>上記に占める賃金計の額の割合</t>
    <phoneticPr fontId="2"/>
  </si>
  <si>
    <t>※事業費の50%以上を賃金が占める必要があります。50％未満の場合は賃金が50%になるよう調整を行います。</t>
    <rPh sb="1" eb="4">
      <t>ジギョウヒ</t>
    </rPh>
    <phoneticPr fontId="2"/>
  </si>
  <si>
    <t>※課税事業者のみ金額が反映されます。</t>
    <rPh sb="1" eb="3">
      <t>カゼイ</t>
    </rPh>
    <rPh sb="3" eb="6">
      <t>ジギョウシャ</t>
    </rPh>
    <rPh sb="8" eb="10">
      <t>キンガク</t>
    </rPh>
    <rPh sb="11" eb="13">
      <t>ハンエイ</t>
    </rPh>
    <phoneticPr fontId="2"/>
  </si>
  <si>
    <t>請求額算出の条件</t>
    <rPh sb="0" eb="2">
      <t>セイキュウ</t>
    </rPh>
    <rPh sb="2" eb="3">
      <t>ガク</t>
    </rPh>
    <rPh sb="3" eb="5">
      <t>サンシュツ</t>
    </rPh>
    <rPh sb="6" eb="8">
      <t>ジョウケン</t>
    </rPh>
    <phoneticPr fontId="2"/>
  </si>
  <si>
    <t>※求人広告費について</t>
    <rPh sb="1" eb="3">
      <t>キュウジン</t>
    </rPh>
    <rPh sb="3" eb="5">
      <t>コウコク</t>
    </rPh>
    <rPh sb="5" eb="6">
      <t>ヒ</t>
    </rPh>
    <phoneticPr fontId="2"/>
  </si>
  <si>
    <t>求人広告費　合計</t>
    <rPh sb="6" eb="7">
      <t>ゴウ</t>
    </rPh>
    <phoneticPr fontId="2"/>
  </si>
  <si>
    <t>免税事業者</t>
    <rPh sb="0" eb="2">
      <t>メンゼイ</t>
    </rPh>
    <rPh sb="2" eb="5">
      <t>ジギョウシャ</t>
    </rPh>
    <phoneticPr fontId="2"/>
  </si>
  <si>
    <t>課税事業者</t>
    <rPh sb="0" eb="2">
      <t>カゼイ</t>
    </rPh>
    <rPh sb="2" eb="5">
      <t>ジギョウシャ</t>
    </rPh>
    <phoneticPr fontId="2"/>
  </si>
  <si>
    <t>求人広告媒体名</t>
    <rPh sb="0" eb="2">
      <t>キュウジン</t>
    </rPh>
    <rPh sb="2" eb="4">
      <t>コウコク</t>
    </rPh>
    <rPh sb="4" eb="6">
      <t>バイタイ</t>
    </rPh>
    <rPh sb="6" eb="7">
      <t>メイ</t>
    </rPh>
    <phoneticPr fontId="2"/>
  </si>
  <si>
    <t>掲載・作成時期</t>
    <rPh sb="0" eb="2">
      <t>ケイサイ</t>
    </rPh>
    <rPh sb="3" eb="5">
      <t>サクセイ</t>
    </rPh>
    <rPh sb="5" eb="7">
      <t>ジキ</t>
    </rPh>
    <phoneticPr fontId="2"/>
  </si>
  <si>
    <t>支払額（税込）
※領収書金額と一致</t>
    <rPh sb="0" eb="2">
      <t>シハライ</t>
    </rPh>
    <rPh sb="2" eb="3">
      <t>ガク</t>
    </rPh>
    <rPh sb="4" eb="6">
      <t>ゼイコミ</t>
    </rPh>
    <rPh sb="9" eb="12">
      <t>リョウシュウショ</t>
    </rPh>
    <rPh sb="12" eb="14">
      <t>キンガク</t>
    </rPh>
    <rPh sb="15" eb="17">
      <t>イッチ</t>
    </rPh>
    <phoneticPr fontId="2"/>
  </si>
  <si>
    <t>他事業・
他職種との案分</t>
    <rPh sb="0" eb="1">
      <t>タ</t>
    </rPh>
    <rPh sb="1" eb="3">
      <t>ジギョウ</t>
    </rPh>
    <rPh sb="5" eb="6">
      <t>タ</t>
    </rPh>
    <rPh sb="6" eb="8">
      <t>ショクシュ</t>
    </rPh>
    <rPh sb="10" eb="12">
      <t>アンブン</t>
    </rPh>
    <phoneticPr fontId="2"/>
  </si>
  <si>
    <t>他対象者との案分</t>
    <rPh sb="0" eb="1">
      <t>タ</t>
    </rPh>
    <rPh sb="1" eb="4">
      <t>タイショウシャ</t>
    </rPh>
    <rPh sb="6" eb="8">
      <t>アンブン</t>
    </rPh>
    <phoneticPr fontId="2"/>
  </si>
  <si>
    <t>実績報告時の委託料シミュレーション</t>
    <rPh sb="0" eb="2">
      <t>ジッセキ</t>
    </rPh>
    <rPh sb="2" eb="4">
      <t>ホウコク</t>
    </rPh>
    <rPh sb="4" eb="5">
      <t>ジ</t>
    </rPh>
    <rPh sb="6" eb="9">
      <t>イタクリョウ</t>
    </rPh>
    <phoneticPr fontId="2"/>
  </si>
  <si>
    <t>対象者雇用確定内容</t>
    <rPh sb="0" eb="3">
      <t>タイショウシャ</t>
    </rPh>
    <rPh sb="3" eb="5">
      <t>コヨウ</t>
    </rPh>
    <rPh sb="5" eb="7">
      <t>カクテイ</t>
    </rPh>
    <rPh sb="7" eb="9">
      <t>ナイヨウ</t>
    </rPh>
    <phoneticPr fontId="2"/>
  </si>
  <si>
    <t>雇用契約内容
の確認</t>
    <rPh sb="0" eb="2">
      <t>コヨウ</t>
    </rPh>
    <rPh sb="2" eb="4">
      <t>ケイヤク</t>
    </rPh>
    <rPh sb="4" eb="6">
      <t>ナイヨウ</t>
    </rPh>
    <rPh sb="8" eb="10">
      <t>カクニン</t>
    </rPh>
    <phoneticPr fontId="2"/>
  </si>
  <si>
    <t>　①法人名</t>
    <rPh sb="2" eb="4">
      <t>ホウジン</t>
    </rPh>
    <rPh sb="4" eb="5">
      <t>メイ</t>
    </rPh>
    <phoneticPr fontId="2"/>
  </si>
  <si>
    <t>　③対象者氏名</t>
    <rPh sb="2" eb="5">
      <t>タイショウシャ</t>
    </rPh>
    <rPh sb="5" eb="7">
      <t>シメイ</t>
    </rPh>
    <phoneticPr fontId="2"/>
  </si>
  <si>
    <t>　④雇用期間</t>
    <rPh sb="2" eb="4">
      <t>コヨウ</t>
    </rPh>
    <rPh sb="4" eb="6">
      <t>キカン</t>
    </rPh>
    <phoneticPr fontId="2"/>
  </si>
  <si>
    <t>　⑤勤務形態</t>
    <rPh sb="2" eb="6">
      <t>キンムケイタイ</t>
    </rPh>
    <phoneticPr fontId="2"/>
  </si>
  <si>
    <t>　⑥雇用期間中に
　　 受講する研修</t>
    <rPh sb="2" eb="4">
      <t>コヨウ</t>
    </rPh>
    <rPh sb="4" eb="7">
      <t>キカンチュウ</t>
    </rPh>
    <rPh sb="12" eb="14">
      <t>ジュコウ</t>
    </rPh>
    <rPh sb="16" eb="18">
      <t>ケンシュウ</t>
    </rPh>
    <phoneticPr fontId="2"/>
  </si>
  <si>
    <r>
      <t>　あなたは、</t>
    </r>
    <r>
      <rPr>
        <u/>
        <sz val="11"/>
        <rFont val="ＭＳ Ｐゴシック"/>
        <family val="3"/>
        <charset val="128"/>
      </rPr>
      <t>上記雇用期間の開始日時点で離職</t>
    </r>
    <r>
      <rPr>
        <sz val="11"/>
        <rFont val="ＭＳ Ｐゴシック"/>
        <family val="3"/>
        <charset val="128"/>
      </rPr>
      <t>していますか
（自営業や、他の法人でのパート・アルバイト・派遣を含めて勤務していない）</t>
    </r>
    <rPh sb="6" eb="8">
      <t>ジョウキ</t>
    </rPh>
    <rPh sb="8" eb="10">
      <t>コヨウ</t>
    </rPh>
    <rPh sb="10" eb="12">
      <t>キカン</t>
    </rPh>
    <rPh sb="13" eb="16">
      <t>カイシビ</t>
    </rPh>
    <rPh sb="16" eb="18">
      <t>ジテン</t>
    </rPh>
    <rPh sb="19" eb="21">
      <t>リショク</t>
    </rPh>
    <rPh sb="29" eb="32">
      <t>ジエイギョウ</t>
    </rPh>
    <rPh sb="34" eb="35">
      <t>タ</t>
    </rPh>
    <rPh sb="36" eb="38">
      <t>ホウジン</t>
    </rPh>
    <rPh sb="50" eb="52">
      <t>ハケン</t>
    </rPh>
    <rPh sb="53" eb="54">
      <t>フク</t>
    </rPh>
    <rPh sb="56" eb="58">
      <t>キンム</t>
    </rPh>
    <phoneticPr fontId="8"/>
  </si>
  <si>
    <t>業務に関する説明</t>
    <rPh sb="0" eb="2">
      <t>ギョウム</t>
    </rPh>
    <rPh sb="3" eb="4">
      <t>カン</t>
    </rPh>
    <rPh sb="6" eb="8">
      <t>セツメイ</t>
    </rPh>
    <phoneticPr fontId="8"/>
  </si>
  <si>
    <t>実績報告様式　1-1</t>
    <rPh sb="0" eb="2">
      <t>ジッセキ</t>
    </rPh>
    <rPh sb="2" eb="4">
      <t>ホウコク</t>
    </rPh>
    <rPh sb="4" eb="6">
      <t>ヨウシキ</t>
    </rPh>
    <phoneticPr fontId="2"/>
  </si>
  <si>
    <t>（自署）　　　　　　　　　　　　　　　　　　　　　　　　　　　　　　　　　　　　　　　　　</t>
    <rPh sb="1" eb="3">
      <t>ジショ</t>
    </rPh>
    <phoneticPr fontId="8"/>
  </si>
  <si>
    <t>採用経路「その他」の内容</t>
    <rPh sb="0" eb="4">
      <t>サイヨウケイロ</t>
    </rPh>
    <rPh sb="7" eb="8">
      <t>タ</t>
    </rPh>
    <rPh sb="10" eb="12">
      <t>ナイヨウ</t>
    </rPh>
    <phoneticPr fontId="2"/>
  </si>
  <si>
    <t>委託料上限額（A)</t>
    <rPh sb="0" eb="6">
      <t>イタクリョウジョウゲンガク</t>
    </rPh>
    <phoneticPr fontId="2"/>
  </si>
  <si>
    <t>事業経費計(B)</t>
    <rPh sb="0" eb="2">
      <t>ジギョウ</t>
    </rPh>
    <rPh sb="2" eb="4">
      <t>ケイヒ</t>
    </rPh>
    <rPh sb="4" eb="5">
      <t>ケイ</t>
    </rPh>
    <phoneticPr fontId="2"/>
  </si>
  <si>
    <t>勤務形態による委託料上限額</t>
    <phoneticPr fontId="2"/>
  </si>
  <si>
    <t>１）上記の雇用形態による「委託料上限額（A）」と「事業経費計（B)」とのいずれか低い額が反映されます。
２）さらに、請求上限額（税抜）に占める賃金割合が50%以上となるように調整されます。</t>
    <rPh sb="40" eb="41">
      <t>ヒク</t>
    </rPh>
    <rPh sb="42" eb="43">
      <t>ガク</t>
    </rPh>
    <rPh sb="58" eb="60">
      <t>セイキュウ</t>
    </rPh>
    <rPh sb="60" eb="63">
      <t>ジョウゲンガク</t>
    </rPh>
    <rPh sb="64" eb="66">
      <t>ゼイヌキ</t>
    </rPh>
    <rPh sb="68" eb="69">
      <t>シ</t>
    </rPh>
    <rPh sb="71" eb="73">
      <t>チンギン</t>
    </rPh>
    <rPh sb="73" eb="75">
      <t>ワリアイ</t>
    </rPh>
    <rPh sb="79" eb="81">
      <t>イジョウ</t>
    </rPh>
    <rPh sb="87" eb="89">
      <t>チョウセイ</t>
    </rPh>
    <phoneticPr fontId="2"/>
  </si>
  <si>
    <t>※課税事業者のみ金額が反映されます。</t>
    <phoneticPr fontId="2"/>
  </si>
  <si>
    <t>請求予定額（税抜）</t>
    <rPh sb="0" eb="2">
      <t>セイキュウ</t>
    </rPh>
    <rPh sb="2" eb="4">
      <t>ヨテイ</t>
    </rPh>
    <rPh sb="4" eb="5">
      <t>ガク</t>
    </rPh>
    <rPh sb="6" eb="8">
      <t>ゼイヌキ</t>
    </rPh>
    <phoneticPr fontId="2"/>
  </si>
  <si>
    <t>※請求予定額は、下記「請求額算出の条件」が満たされる金額が反映されます。</t>
    <rPh sb="3" eb="5">
      <t>ヨテイ</t>
    </rPh>
    <phoneticPr fontId="2"/>
  </si>
  <si>
    <t>請求額算出の条件</t>
    <rPh sb="0" eb="5">
      <t>セイキュウガクサンシュツ</t>
    </rPh>
    <rPh sb="6" eb="8">
      <t>ジョウケン</t>
    </rPh>
    <phoneticPr fontId="2"/>
  </si>
  <si>
    <r>
      <t>　事業者（法人）から、</t>
    </r>
    <r>
      <rPr>
        <u/>
        <sz val="11"/>
        <rFont val="ＭＳ Ｐゴシック"/>
        <family val="3"/>
        <charset val="128"/>
        <scheme val="minor"/>
      </rPr>
      <t>上記雇用期間（④）内</t>
    </r>
    <r>
      <rPr>
        <sz val="11"/>
        <rFont val="ＭＳ Ｐゴシック"/>
        <family val="3"/>
        <charset val="128"/>
        <scheme val="minor"/>
      </rPr>
      <t>に</t>
    </r>
    <r>
      <rPr>
        <u/>
        <sz val="11"/>
        <rFont val="ＭＳ Ｐゴシック"/>
        <family val="3"/>
        <charset val="128"/>
        <scheme val="minor"/>
      </rPr>
      <t>対象の研修（⑥）を修了しなければならないこと</t>
    </r>
    <r>
      <rPr>
        <sz val="11"/>
        <rFont val="ＭＳ Ｐゴシック"/>
        <family val="3"/>
        <charset val="128"/>
        <scheme val="minor"/>
      </rPr>
      <t>について、説明を受けましたか</t>
    </r>
    <rPh sb="1" eb="4">
      <t>ジギョウシャ</t>
    </rPh>
    <rPh sb="5" eb="7">
      <t>ホウジン</t>
    </rPh>
    <rPh sb="11" eb="13">
      <t>ジョウキ</t>
    </rPh>
    <rPh sb="13" eb="15">
      <t>コヨウ</t>
    </rPh>
    <rPh sb="15" eb="17">
      <t>キカン</t>
    </rPh>
    <rPh sb="20" eb="21">
      <t>ナイ</t>
    </rPh>
    <rPh sb="22" eb="24">
      <t>タイショウ</t>
    </rPh>
    <rPh sb="25" eb="27">
      <t>ケンシュウ</t>
    </rPh>
    <rPh sb="31" eb="33">
      <t>シュウリョウ</t>
    </rPh>
    <rPh sb="49" eb="51">
      <t>セツメイ</t>
    </rPh>
    <rPh sb="52" eb="53">
      <t>ウ</t>
    </rPh>
    <phoneticPr fontId="8"/>
  </si>
  <si>
    <r>
      <t>　事業者（法人）から、</t>
    </r>
    <r>
      <rPr>
        <u/>
        <sz val="11"/>
        <rFont val="ＭＳ Ｐゴシック"/>
        <family val="3"/>
        <charset val="128"/>
      </rPr>
      <t>上記雇用期間の終了後も、双方合意があれば継続雇用が可能であること</t>
    </r>
    <r>
      <rPr>
        <sz val="11"/>
        <rFont val="ＭＳ Ｐゴシック"/>
        <family val="3"/>
        <charset val="128"/>
      </rPr>
      <t>について説明を受け、現時点で</t>
    </r>
    <r>
      <rPr>
        <u/>
        <sz val="11"/>
        <rFont val="ＭＳ Ｐゴシック"/>
        <family val="3"/>
        <charset val="128"/>
      </rPr>
      <t>上記雇用期間（④）の終了後も継続勤務する意思があります</t>
    </r>
    <r>
      <rPr>
        <sz val="11"/>
        <rFont val="ＭＳ Ｐゴシック"/>
        <family val="3"/>
        <charset val="128"/>
      </rPr>
      <t>か</t>
    </r>
    <rPh sb="1" eb="4">
      <t>ジギョウシャ</t>
    </rPh>
    <rPh sb="5" eb="7">
      <t>ホウジン</t>
    </rPh>
    <rPh sb="11" eb="13">
      <t>ジョウキ</t>
    </rPh>
    <rPh sb="13" eb="15">
      <t>コヨウ</t>
    </rPh>
    <rPh sb="15" eb="17">
      <t>キカン</t>
    </rPh>
    <rPh sb="18" eb="21">
      <t>シュウリョウゴ</t>
    </rPh>
    <rPh sb="23" eb="25">
      <t>ソウホウ</t>
    </rPh>
    <rPh sb="25" eb="27">
      <t>ゴウイ</t>
    </rPh>
    <rPh sb="31" eb="33">
      <t>ケイゾク</t>
    </rPh>
    <rPh sb="33" eb="35">
      <t>コヨウ</t>
    </rPh>
    <rPh sb="36" eb="38">
      <t>カノウ</t>
    </rPh>
    <rPh sb="47" eb="49">
      <t>セツメイ</t>
    </rPh>
    <rPh sb="50" eb="51">
      <t>ウ</t>
    </rPh>
    <rPh sb="53" eb="56">
      <t>ゲンジテン</t>
    </rPh>
    <rPh sb="57" eb="59">
      <t>ジョウキ</t>
    </rPh>
    <rPh sb="59" eb="61">
      <t>コヨウ</t>
    </rPh>
    <rPh sb="61" eb="63">
      <t>キカン</t>
    </rPh>
    <rPh sb="67" eb="70">
      <t>シュウリョウゴ</t>
    </rPh>
    <rPh sb="71" eb="73">
      <t>ケイゾク</t>
    </rPh>
    <rPh sb="73" eb="75">
      <t>キンム</t>
    </rPh>
    <rPh sb="77" eb="79">
      <t>イシ</t>
    </rPh>
    <phoneticPr fontId="8"/>
  </si>
  <si>
    <t>雇用開始日設定</t>
    <rPh sb="0" eb="7">
      <t>コヨウカイシビセッテイ</t>
    </rPh>
    <phoneticPr fontId="2"/>
  </si>
  <si>
    <t>雇用終了日設定</t>
    <rPh sb="0" eb="2">
      <t>コヨウ</t>
    </rPh>
    <rPh sb="2" eb="4">
      <t>シュウリョウ</t>
    </rPh>
    <rPh sb="4" eb="5">
      <t>ビ</t>
    </rPh>
    <rPh sb="5" eb="7">
      <t>セッテイ</t>
    </rPh>
    <phoneticPr fontId="2"/>
  </si>
  <si>
    <t xml:space="preserve">
=DATEDIF(D11,H11,"YM")&amp;"ヶ月"&amp;DATEDIF(D11,H11,"MD")&amp;"日"
=DATEDIF(D11,H11,"M")</t>
    <phoneticPr fontId="2"/>
  </si>
  <si>
    <t>６か月超となる日</t>
    <rPh sb="2" eb="4">
      <t>ゲツチョウ</t>
    </rPh>
    <rPh sb="7" eb="8">
      <t>ヒ</t>
    </rPh>
    <phoneticPr fontId="2"/>
  </si>
  <si>
    <t>課税事業者・免税事業者いずれかを選択</t>
    <rPh sb="0" eb="5">
      <t>カゼイジギョウシャ</t>
    </rPh>
    <rPh sb="6" eb="11">
      <t>メンゼイジギョウシャ</t>
    </rPh>
    <rPh sb="16" eb="18">
      <t>センタク</t>
    </rPh>
    <phoneticPr fontId="2"/>
  </si>
  <si>
    <t>１）雇用確定届で確定した委託料上限額の範囲内（「委託料上限額」よりも実績額の方が低い場合は実績額）
２）さらに、請求額（税抜）に占める賃金割合が50%以上となるように調整されます。</t>
    <rPh sb="2" eb="4">
      <t>コヨウ</t>
    </rPh>
    <rPh sb="4" eb="6">
      <t>カクテイ</t>
    </rPh>
    <rPh sb="6" eb="7">
      <t>トドケ</t>
    </rPh>
    <rPh sb="8" eb="10">
      <t>カクテイ</t>
    </rPh>
    <rPh sb="12" eb="15">
      <t>イタクリョウ</t>
    </rPh>
    <rPh sb="15" eb="18">
      <t>ジョウゲンガク</t>
    </rPh>
    <rPh sb="19" eb="22">
      <t>ハンイナイ</t>
    </rPh>
    <rPh sb="24" eb="27">
      <t>イタクリョウ</t>
    </rPh>
    <rPh sb="27" eb="30">
      <t>ジョウゲンガク</t>
    </rPh>
    <rPh sb="34" eb="36">
      <t>ジッセキ</t>
    </rPh>
    <rPh sb="36" eb="37">
      <t>ガク</t>
    </rPh>
    <rPh sb="38" eb="39">
      <t>ホウ</t>
    </rPh>
    <rPh sb="40" eb="41">
      <t>ヒク</t>
    </rPh>
    <rPh sb="42" eb="44">
      <t>バアイ</t>
    </rPh>
    <rPh sb="45" eb="47">
      <t>ジッセキ</t>
    </rPh>
    <rPh sb="47" eb="48">
      <t>ガク</t>
    </rPh>
    <rPh sb="56" eb="58">
      <t>セイキュウ</t>
    </rPh>
    <rPh sb="60" eb="62">
      <t>ゼイヌ</t>
    </rPh>
    <phoneticPr fontId="2"/>
  </si>
  <si>
    <r>
      <t>※以下、対象者本人が確認し、</t>
    </r>
    <r>
      <rPr>
        <b/>
        <u/>
        <sz val="10"/>
        <color rgb="FFFF0000"/>
        <rFont val="ＭＳ Ｐゴシック"/>
        <family val="3"/>
        <charset val="128"/>
        <scheme val="minor"/>
      </rPr>
      <t>自筆にて</t>
    </r>
    <r>
      <rPr>
        <sz val="10"/>
        <rFont val="ＭＳ Ｐゴシック"/>
        <family val="3"/>
        <charset val="128"/>
        <scheme val="minor"/>
      </rPr>
      <t>チェックマーク</t>
    </r>
    <r>
      <rPr>
        <sz val="10"/>
        <color rgb="FFFF0000"/>
        <rFont val="ＭＳ Ｐゴシック"/>
        <family val="3"/>
        <charset val="128"/>
        <scheme val="minor"/>
      </rPr>
      <t>✓</t>
    </r>
    <r>
      <rPr>
        <sz val="10"/>
        <rFont val="ＭＳ Ｐゴシック"/>
        <family val="3"/>
        <charset val="128"/>
        <scheme val="minor"/>
      </rPr>
      <t>を記入すること。</t>
    </r>
    <rPh sb="1" eb="3">
      <t>イカ</t>
    </rPh>
    <rPh sb="4" eb="7">
      <t>タイショウシャ</t>
    </rPh>
    <rPh sb="7" eb="9">
      <t>ホンニン</t>
    </rPh>
    <rPh sb="14" eb="16">
      <t>ジヒツ</t>
    </rPh>
    <rPh sb="27" eb="29">
      <t>キニュウ</t>
    </rPh>
    <phoneticPr fontId="8"/>
  </si>
  <si>
    <r>
      <t>　あなたは、これまでに一度も上記①の</t>
    </r>
    <r>
      <rPr>
        <sz val="11"/>
        <rFont val="ＭＳ Ｐゴシック"/>
        <family val="3"/>
        <charset val="128"/>
      </rPr>
      <t>法人で勤務したことはないですか
（パート・アルバイト・派遣を含めて勤務したことがない）</t>
    </r>
    <rPh sb="11" eb="13">
      <t>イチド</t>
    </rPh>
    <rPh sb="14" eb="16">
      <t>ジョウキ</t>
    </rPh>
    <rPh sb="18" eb="20">
      <t>ホウジン</t>
    </rPh>
    <rPh sb="21" eb="23">
      <t>キンム</t>
    </rPh>
    <rPh sb="45" eb="47">
      <t>ハケン</t>
    </rPh>
    <rPh sb="48" eb="49">
      <t>フク</t>
    </rPh>
    <rPh sb="51" eb="53">
      <t>キンム</t>
    </rPh>
    <phoneticPr fontId="8"/>
  </si>
  <si>
    <t>週３０時間以上４０時間以下（委託料上限額１，９８０，０００円）</t>
    <rPh sb="0" eb="1">
      <t>シュウ</t>
    </rPh>
    <rPh sb="3" eb="7">
      <t>ジカンイジョウ</t>
    </rPh>
    <rPh sb="9" eb="11">
      <t>ジカン</t>
    </rPh>
    <rPh sb="11" eb="13">
      <t>イカ</t>
    </rPh>
    <rPh sb="14" eb="20">
      <t>イタクリョウジョウゲンガク</t>
    </rPh>
    <rPh sb="29" eb="30">
      <t>エン</t>
    </rPh>
    <phoneticPr fontId="2"/>
  </si>
  <si>
    <t>週２０時間以上３０時間未満（委託料上限額１，２００，０００円）</t>
    <rPh sb="0" eb="1">
      <t>シュウ</t>
    </rPh>
    <rPh sb="3" eb="7">
      <t>ジカンイジョウ</t>
    </rPh>
    <rPh sb="9" eb="11">
      <t>ジカン</t>
    </rPh>
    <rPh sb="11" eb="13">
      <t>ミマン</t>
    </rPh>
    <rPh sb="14" eb="20">
      <t>イタクリョウジョウゲンガク</t>
    </rPh>
    <rPh sb="29" eb="30">
      <t>エン</t>
    </rPh>
    <phoneticPr fontId="2"/>
  </si>
  <si>
    <t>令和　　年　　月　　日</t>
    <rPh sb="0" eb="2">
      <t>レイワ</t>
    </rPh>
    <rPh sb="4" eb="5">
      <t>ネン</t>
    </rPh>
    <rPh sb="7" eb="8">
      <t>ガツ</t>
    </rPh>
    <rPh sb="10" eb="11">
      <t>ニチ</t>
    </rPh>
    <phoneticPr fontId="2"/>
  </si>
  <si>
    <t>ＴＥＬ　　</t>
    <phoneticPr fontId="2"/>
  </si>
  <si>
    <t>―</t>
    <phoneticPr fontId="2"/>
  </si>
  <si>
    <t>～</t>
    <phoneticPr fontId="2"/>
  </si>
  <si>
    <t>＝</t>
    <phoneticPr fontId="2"/>
  </si>
  <si>
    <t>=</t>
    <phoneticPr fontId="2"/>
  </si>
  <si>
    <t>＝</t>
    <phoneticPr fontId="2"/>
  </si>
  <si>
    <t>★</t>
    <phoneticPr fontId="2"/>
  </si>
  <si>
    <t>上記★に占める賃金計の額の割合</t>
    <phoneticPr fontId="2"/>
  </si>
  <si>
    <t>上記に占める賃金計の額の割合</t>
    <phoneticPr fontId="2"/>
  </si>
  <si>
    <t>※この金額を実績報告様式２　請求書の「※請求対象者一覧」の請求額に入力してください。</t>
    <phoneticPr fontId="2"/>
  </si>
  <si>
    <t>―</t>
    <phoneticPr fontId="2"/>
  </si>
  <si>
    <t>要選択箇所</t>
    <rPh sb="0" eb="1">
      <t>ヨウ</t>
    </rPh>
    <rPh sb="1" eb="3">
      <t>センタク</t>
    </rPh>
    <rPh sb="3" eb="5">
      <t>カショ</t>
    </rPh>
    <phoneticPr fontId="2"/>
  </si>
  <si>
    <t>入力不要箇所</t>
    <rPh sb="0" eb="2">
      <t>ニュウリョク</t>
    </rPh>
    <rPh sb="2" eb="4">
      <t>フヨウ</t>
    </rPh>
    <rPh sb="4" eb="6">
      <t>カショ</t>
    </rPh>
    <phoneticPr fontId="2"/>
  </si>
  <si>
    <t>要入力箇所</t>
    <rPh sb="0" eb="1">
      <t>ヨウ</t>
    </rPh>
    <rPh sb="1" eb="3">
      <t>ニュウリョク</t>
    </rPh>
    <rPh sb="3" eb="5">
      <t>カショ</t>
    </rPh>
    <phoneticPr fontId="2"/>
  </si>
  <si>
    <t>セルの説明</t>
    <rPh sb="3" eb="5">
      <t>セツメイ</t>
    </rPh>
    <phoneticPr fontId="2"/>
  </si>
  <si>
    <r>
      <t>勤務形態</t>
    </r>
    <r>
      <rPr>
        <sz val="11"/>
        <color rgb="FFFF0000"/>
        <rFont val="ＭＳ Ｐゴシック"/>
        <family val="3"/>
        <charset val="128"/>
        <scheme val="minor"/>
      </rPr>
      <t xml:space="preserve">
</t>
    </r>
    <r>
      <rPr>
        <b/>
        <sz val="10"/>
        <color rgb="FFFF0000"/>
        <rFont val="ＭＳ Ｐゴシック"/>
        <family val="3"/>
        <charset val="128"/>
        <scheme val="minor"/>
      </rPr>
      <t>※いずれか選択</t>
    </r>
    <rPh sb="0" eb="4">
      <t>キンムケイタイ</t>
    </rPh>
    <rPh sb="10" eb="12">
      <t>センタク</t>
    </rPh>
    <phoneticPr fontId="2"/>
  </si>
  <si>
    <r>
      <t xml:space="preserve">雇用期間内に資格取得ができなかった理由
※資格取得（×）の場合のみ
</t>
    </r>
    <r>
      <rPr>
        <sz val="10"/>
        <color rgb="FFFF0000"/>
        <rFont val="ＭＳ Ｐゴシック"/>
        <family val="3"/>
        <charset val="128"/>
      </rPr>
      <t>➞</t>
    </r>
    <r>
      <rPr>
        <b/>
        <u/>
        <sz val="11"/>
        <color rgb="FFFF0000"/>
        <rFont val="ＭＳ Ｐゴシック"/>
        <family val="3"/>
        <charset val="128"/>
      </rPr>
      <t>原則、委託料支払い対象外です。</t>
    </r>
    <rPh sb="0" eb="5">
      <t>コヨウキカンナイ</t>
    </rPh>
    <rPh sb="6" eb="10">
      <t>シカクシュトク</t>
    </rPh>
    <rPh sb="17" eb="19">
      <t>リユウ</t>
    </rPh>
    <rPh sb="21" eb="25">
      <t>シカクシュトク</t>
    </rPh>
    <rPh sb="29" eb="31">
      <t>バアイ</t>
    </rPh>
    <rPh sb="35" eb="37">
      <t>ゲンソク</t>
    </rPh>
    <rPh sb="38" eb="40">
      <t>イタク</t>
    </rPh>
    <rPh sb="40" eb="41">
      <t>リョウ</t>
    </rPh>
    <rPh sb="41" eb="43">
      <t>シハラ</t>
    </rPh>
    <rPh sb="44" eb="47">
      <t>タイショウガイ</t>
    </rPh>
    <phoneticPr fontId="2"/>
  </si>
  <si>
    <t>週３０時間以上４０時間以下</t>
    <rPh sb="0" eb="1">
      <t>シュウ</t>
    </rPh>
    <rPh sb="3" eb="7">
      <t>ジカンイジョウ</t>
    </rPh>
    <rPh sb="9" eb="11">
      <t>ジカン</t>
    </rPh>
    <rPh sb="11" eb="13">
      <t>イカ</t>
    </rPh>
    <phoneticPr fontId="2"/>
  </si>
  <si>
    <t>週２０時間以上３０時間未満</t>
    <rPh sb="0" eb="1">
      <t>シュウ</t>
    </rPh>
    <rPh sb="3" eb="7">
      <t>ジカンイジョウ</t>
    </rPh>
    <rPh sb="9" eb="11">
      <t>ジカン</t>
    </rPh>
    <rPh sb="11" eb="13">
      <t>ミマン</t>
    </rPh>
    <phoneticPr fontId="2"/>
  </si>
  <si>
    <t>選択してください</t>
    <rPh sb="0" eb="2">
      <t>センタク</t>
    </rPh>
    <phoneticPr fontId="2"/>
  </si>
  <si>
    <t>介護職員初任者研修（無資格者）</t>
    <rPh sb="0" eb="9">
      <t>カイゴショクインショニンシャケンシュウ</t>
    </rPh>
    <rPh sb="10" eb="14">
      <t>ムシカクシャ</t>
    </rPh>
    <phoneticPr fontId="2"/>
  </si>
  <si>
    <t>実務者研修（初任者研修等修了者）</t>
    <rPh sb="0" eb="3">
      <t>ジツムシャ</t>
    </rPh>
    <rPh sb="3" eb="5">
      <t>ケンシュウ</t>
    </rPh>
    <rPh sb="6" eb="11">
      <t>ショニンシャケンシュウ</t>
    </rPh>
    <rPh sb="11" eb="12">
      <t>ナド</t>
    </rPh>
    <rPh sb="12" eb="15">
      <t>シュウリョウシャ</t>
    </rPh>
    <phoneticPr fontId="2"/>
  </si>
  <si>
    <r>
      <rPr>
        <sz val="12"/>
        <rFont val="ＭＳ Ｐゴシック"/>
        <family val="3"/>
        <charset val="128"/>
      </rPr>
      <t>課税事業者・免税事業者</t>
    </r>
    <r>
      <rPr>
        <b/>
        <u/>
        <sz val="12"/>
        <rFont val="ＭＳ Ｐゴシック"/>
        <family val="3"/>
        <charset val="128"/>
      </rPr>
      <t>いずれかを</t>
    </r>
    <r>
      <rPr>
        <sz val="12"/>
        <rFont val="ＭＳ Ｐゴシック"/>
        <family val="3"/>
        <charset val="128"/>
      </rPr>
      <t>選択</t>
    </r>
    <rPh sb="0" eb="2">
      <t>カゼイ</t>
    </rPh>
    <rPh sb="2" eb="5">
      <t>ジギョウシャ</t>
    </rPh>
    <rPh sb="6" eb="8">
      <t>メンゼイ</t>
    </rPh>
    <rPh sb="8" eb="11">
      <t>ジギョウシャ</t>
    </rPh>
    <rPh sb="16" eb="18">
      <t>センタク</t>
    </rPh>
    <phoneticPr fontId="2"/>
  </si>
  <si>
    <t>雇用月</t>
    <rPh sb="0" eb="3">
      <t>コヨウツキ</t>
    </rPh>
    <phoneticPr fontId="2"/>
  </si>
  <si>
    <t>雇用終了月</t>
    <rPh sb="0" eb="5">
      <t>コヨウシュ</t>
    </rPh>
    <phoneticPr fontId="2"/>
  </si>
  <si>
    <t>女性</t>
    <rPh sb="0" eb="2">
      <t>ジョセイ</t>
    </rPh>
    <phoneticPr fontId="2"/>
  </si>
  <si>
    <t>男性</t>
    <rPh sb="0" eb="2">
      <t>ダンセイ</t>
    </rPh>
    <phoneticPr fontId="2"/>
  </si>
  <si>
    <t>無回答</t>
    <rPh sb="0" eb="3">
      <t>ムカイトウ</t>
    </rPh>
    <phoneticPr fontId="2"/>
  </si>
  <si>
    <t>採用経路</t>
    <rPh sb="0" eb="4">
      <t>サイヨウケイロ</t>
    </rPh>
    <phoneticPr fontId="2"/>
  </si>
  <si>
    <t>ハローワーク</t>
    <phoneticPr fontId="2"/>
  </si>
  <si>
    <t>有料求人広告</t>
  </si>
  <si>
    <t>就職イベント</t>
  </si>
  <si>
    <t>紹介（知人・職員等）</t>
  </si>
  <si>
    <t>人材紹介会社</t>
  </si>
  <si>
    <t>法人ホームページ</t>
  </si>
  <si>
    <t>その他</t>
    <rPh sb="2" eb="3">
      <t>タ</t>
    </rPh>
    <phoneticPr fontId="2"/>
  </si>
  <si>
    <t>人材センター</t>
    <phoneticPr fontId="2"/>
  </si>
  <si>
    <t>加入×</t>
    <rPh sb="0" eb="2">
      <t>カニュウ</t>
    </rPh>
    <phoneticPr fontId="2"/>
  </si>
  <si>
    <t>研修</t>
    <rPh sb="0" eb="2">
      <t>ケンシュウ</t>
    </rPh>
    <phoneticPr fontId="2"/>
  </si>
  <si>
    <t>法定福利</t>
    <rPh sb="0" eb="4">
      <t>ホウテイフクリ</t>
    </rPh>
    <phoneticPr fontId="2"/>
  </si>
  <si>
    <t>○</t>
    <phoneticPr fontId="2"/>
  </si>
  <si>
    <t>年齢</t>
    <rPh sb="0" eb="2">
      <t>ネンレイ</t>
    </rPh>
    <phoneticPr fontId="2"/>
  </si>
  <si>
    <r>
      <t xml:space="preserve">②研修受講費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rPh sb="15" eb="20">
      <t>メンゼイジギョウシャ</t>
    </rPh>
    <rPh sb="21" eb="23">
      <t>ゼイコミ</t>
    </rPh>
    <rPh sb="23" eb="24">
      <t>ガク</t>
    </rPh>
    <rPh sb="25" eb="30">
      <t>カゼイジギョウシャ</t>
    </rPh>
    <rPh sb="31" eb="34">
      <t>ゼイヌキガク</t>
    </rPh>
    <rPh sb="36" eb="38">
      <t>ハンエイ</t>
    </rPh>
    <phoneticPr fontId="2"/>
  </si>
  <si>
    <r>
      <t xml:space="preserve">③求人広告費
</t>
    </r>
    <r>
      <rPr>
        <b/>
        <sz val="10"/>
        <rFont val="ＭＳ Ｐゴシック"/>
        <family val="3"/>
        <charset val="128"/>
      </rPr>
      <t>※税込額を入力</t>
    </r>
    <r>
      <rPr>
        <sz val="11"/>
        <rFont val="ＭＳ Ｐゴシック"/>
        <family val="3"/>
        <charset val="128"/>
      </rPr>
      <t xml:space="preserve">
</t>
    </r>
    <r>
      <rPr>
        <sz val="8"/>
        <rFont val="ＭＳ Ｐゴシック"/>
        <family val="3"/>
        <charset val="128"/>
      </rPr>
      <t>免税事業者＝</t>
    </r>
    <r>
      <rPr>
        <u/>
        <sz val="8"/>
        <rFont val="ＭＳ Ｐゴシック"/>
        <family val="3"/>
        <charset val="128"/>
      </rPr>
      <t>税込額</t>
    </r>
    <r>
      <rPr>
        <sz val="8"/>
        <rFont val="ＭＳ Ｐゴシック"/>
        <family val="3"/>
        <charset val="128"/>
      </rPr>
      <t xml:space="preserve">
課税事業者＝</t>
    </r>
    <r>
      <rPr>
        <u/>
        <sz val="8"/>
        <rFont val="ＭＳ Ｐゴシック"/>
        <family val="3"/>
        <charset val="128"/>
      </rPr>
      <t>税抜額</t>
    </r>
    <r>
      <rPr>
        <sz val="8"/>
        <rFont val="ＭＳ Ｐゴシック"/>
        <family val="3"/>
        <charset val="128"/>
      </rPr>
      <t>　を反映</t>
    </r>
    <rPh sb="1" eb="3">
      <t>キュウジン</t>
    </rPh>
    <rPh sb="3" eb="5">
      <t>コウコク</t>
    </rPh>
    <rPh sb="5" eb="6">
      <t>ヒ</t>
    </rPh>
    <phoneticPr fontId="2"/>
  </si>
  <si>
    <t>④管理事務費</t>
    <rPh sb="1" eb="3">
      <t>カンリ</t>
    </rPh>
    <rPh sb="3" eb="5">
      <t>ジム</t>
    </rPh>
    <rPh sb="5" eb="6">
      <t>ヒ</t>
    </rPh>
    <phoneticPr fontId="2"/>
  </si>
  <si>
    <r>
      <t xml:space="preserve">領収書番号
</t>
    </r>
    <r>
      <rPr>
        <b/>
        <sz val="10"/>
        <color rgb="FFFF0000"/>
        <rFont val="ＭＳ Ｐゴシック"/>
        <family val="3"/>
        <charset val="128"/>
      </rPr>
      <t>※1から順に振ってください</t>
    </r>
    <rPh sb="0" eb="3">
      <t>リョウシュウショ</t>
    </rPh>
    <rPh sb="3" eb="5">
      <t>バンゴウ</t>
    </rPh>
    <rPh sb="10" eb="11">
      <t>ジュン</t>
    </rPh>
    <rPh sb="12" eb="13">
      <t>フ</t>
    </rPh>
    <phoneticPr fontId="2"/>
  </si>
  <si>
    <t>広告領収番号</t>
    <rPh sb="0" eb="2">
      <t>コウコク</t>
    </rPh>
    <rPh sb="2" eb="4">
      <t>リョウシュウ</t>
    </rPh>
    <rPh sb="4" eb="6">
      <t>バンゴウ</t>
    </rPh>
    <phoneticPr fontId="2"/>
  </si>
  <si>
    <t>選択</t>
    <rPh sb="0" eb="2">
      <t>センタク</t>
    </rPh>
    <phoneticPr fontId="2"/>
  </si>
  <si>
    <t>請求額（合計）</t>
    <rPh sb="0" eb="2">
      <t>セイキュウ</t>
    </rPh>
    <rPh sb="2" eb="3">
      <t>ガク</t>
    </rPh>
    <rPh sb="4" eb="6">
      <t>ゴウケイ</t>
    </rPh>
    <phoneticPr fontId="2"/>
  </si>
  <si>
    <t>対象者ごとの請求金額
（税込）</t>
    <rPh sb="0" eb="3">
      <t>タイショウシャ</t>
    </rPh>
    <rPh sb="6" eb="8">
      <t>セイキュウ</t>
    </rPh>
    <rPh sb="8" eb="10">
      <t>キンガク</t>
    </rPh>
    <rPh sb="9" eb="10">
      <t>ガク</t>
    </rPh>
    <rPh sb="12" eb="14">
      <t>ゼイコミ</t>
    </rPh>
    <phoneticPr fontId="2"/>
  </si>
  <si>
    <t>対象者ごとの請求金額
（税抜）</t>
    <rPh sb="0" eb="2">
      <t>タイショウ</t>
    </rPh>
    <rPh sb="2" eb="3">
      <t>シャ</t>
    </rPh>
    <rPh sb="6" eb="8">
      <t>セイキュウ</t>
    </rPh>
    <rPh sb="8" eb="10">
      <t>キンガク</t>
    </rPh>
    <rPh sb="12" eb="14">
      <t>ゼイヌキ</t>
    </rPh>
    <phoneticPr fontId="2"/>
  </si>
  <si>
    <t>対象者ごとの請求金額（税込）</t>
    <phoneticPr fontId="2"/>
  </si>
  <si>
    <t>対象者ごとの請求金額（税抜）</t>
    <rPh sb="12" eb="13">
      <t>ヌ</t>
    </rPh>
    <phoneticPr fontId="2"/>
  </si>
  <si>
    <t>経験者ではない</t>
    <rPh sb="0" eb="3">
      <t>ケイケンシャ</t>
    </rPh>
    <phoneticPr fontId="2"/>
  </si>
  <si>
    <r>
      <t>勤務形態</t>
    </r>
    <r>
      <rPr>
        <sz val="11"/>
        <color rgb="FFFF0000"/>
        <rFont val="ＭＳ Ｐゴシック"/>
        <family val="3"/>
        <charset val="128"/>
        <scheme val="minor"/>
      </rPr>
      <t xml:space="preserve">
</t>
    </r>
    <r>
      <rPr>
        <b/>
        <sz val="11"/>
        <color rgb="FFC00000"/>
        <rFont val="ＭＳ Ｐゴシック"/>
        <family val="3"/>
        <charset val="128"/>
        <scheme val="minor"/>
      </rPr>
      <t>※いずれか選択</t>
    </r>
    <rPh sb="0" eb="4">
      <t>キンムケイタイ</t>
    </rPh>
    <rPh sb="10" eb="12">
      <t>センタク</t>
    </rPh>
    <phoneticPr fontId="2"/>
  </si>
  <si>
    <t>雇用時の
時給(相当)</t>
    <rPh sb="0" eb="2">
      <t>コヨウ</t>
    </rPh>
    <rPh sb="2" eb="3">
      <t>ジ</t>
    </rPh>
    <rPh sb="5" eb="7">
      <t>ジキュウ</t>
    </rPh>
    <rPh sb="8" eb="10">
      <t>ソウトウ</t>
    </rPh>
    <phoneticPr fontId="2"/>
  </si>
  <si>
    <t>賃金計算に
使用する額</t>
    <rPh sb="0" eb="2">
      <t>チンギン</t>
    </rPh>
    <rPh sb="2" eb="4">
      <t>ケイサン</t>
    </rPh>
    <rPh sb="6" eb="8">
      <t>シヨウ</t>
    </rPh>
    <rPh sb="10" eb="11">
      <t>ガク</t>
    </rPh>
    <phoneticPr fontId="2"/>
  </si>
  <si>
    <t>※小数点以下
切り捨て</t>
    <rPh sb="1" eb="4">
      <t>ショウスウテン</t>
    </rPh>
    <rPh sb="4" eb="6">
      <t>イカ</t>
    </rPh>
    <rPh sb="7" eb="8">
      <t>キ</t>
    </rPh>
    <rPh sb="9" eb="10">
      <t>ス</t>
    </rPh>
    <phoneticPr fontId="2"/>
  </si>
  <si>
    <r>
      <rPr>
        <b/>
        <sz val="10"/>
        <rFont val="ＭＳ Ｐゴシック"/>
        <family val="3"/>
        <charset val="128"/>
      </rPr>
      <t>〔A：時給の場合〕</t>
    </r>
    <r>
      <rPr>
        <sz val="10"/>
        <rFont val="ＭＳ Ｐゴシック"/>
        <family val="3"/>
        <charset val="128"/>
      </rPr>
      <t xml:space="preserve">
時間単価を直接入力　　
</t>
    </r>
    <r>
      <rPr>
        <b/>
        <sz val="10"/>
        <rFont val="ＭＳ Ｐゴシック"/>
        <family val="3"/>
        <charset val="128"/>
      </rPr>
      <t>〔B：月給の場合〕</t>
    </r>
    <r>
      <rPr>
        <sz val="10"/>
        <rFont val="ＭＳ Ｐゴシック"/>
        <family val="3"/>
        <charset val="128"/>
      </rPr>
      <t xml:space="preserve">
「諸手当を含む月給」÷「所定労働時間の月平均」で算出し、入力</t>
    </r>
    <rPh sb="6" eb="8">
      <t>バアイ</t>
    </rPh>
    <rPh sb="12" eb="14">
      <t>タンカ</t>
    </rPh>
    <rPh sb="15" eb="17">
      <t>チョクセツ</t>
    </rPh>
    <rPh sb="17" eb="19">
      <t>ニュウリョク</t>
    </rPh>
    <rPh sb="45" eb="47">
      <t>ショテイ</t>
    </rPh>
    <rPh sb="52" eb="53">
      <t>ツキ</t>
    </rPh>
    <rPh sb="53" eb="55">
      <t>ヘイキン</t>
    </rPh>
    <rPh sb="57" eb="59">
      <t>サンシュツ</t>
    </rPh>
    <rPh sb="61" eb="63">
      <t>ニュウリョク</t>
    </rPh>
    <phoneticPr fontId="2"/>
  </si>
  <si>
    <t>雇用時報告様式　２</t>
    <rPh sb="0" eb="3">
      <t>コヨウジ</t>
    </rPh>
    <rPh sb="3" eb="5">
      <t>ホウコク</t>
    </rPh>
    <rPh sb="5" eb="7">
      <t>ヨウシキ</t>
    </rPh>
    <phoneticPr fontId="2"/>
  </si>
  <si>
    <t>雇用時報告様式３</t>
    <rPh sb="0" eb="3">
      <t>コヨウジ</t>
    </rPh>
    <rPh sb="3" eb="5">
      <t>ホウコク</t>
    </rPh>
    <rPh sb="5" eb="7">
      <t>ヨウシキ</t>
    </rPh>
    <phoneticPr fontId="8"/>
  </si>
  <si>
    <r>
      <t>実績報告様式　1-</t>
    </r>
    <r>
      <rPr>
        <sz val="11"/>
        <rFont val="ＭＳ Ｐゴシック"/>
        <family val="3"/>
        <charset val="128"/>
      </rPr>
      <t>2</t>
    </r>
    <rPh sb="0" eb="2">
      <t>ジッセキ</t>
    </rPh>
    <phoneticPr fontId="2"/>
  </si>
  <si>
    <r>
      <t>経験者に該当する　</t>
    </r>
    <r>
      <rPr>
        <sz val="11"/>
        <color rgb="FFFF0000"/>
        <rFont val="ＭＳ Ｐゴシック"/>
        <family val="3"/>
        <charset val="128"/>
        <scheme val="minor"/>
      </rPr>
      <t>※１事業所につき１人まで</t>
    </r>
    <rPh sb="0" eb="3">
      <t>ケイケンシャ</t>
    </rPh>
    <rPh sb="4" eb="6">
      <t>ガイトウ</t>
    </rPh>
    <rPh sb="11" eb="14">
      <t>ジギョウショ</t>
    </rPh>
    <rPh sb="18" eb="19">
      <t>ヒト</t>
    </rPh>
    <phoneticPr fontId="2"/>
  </si>
  <si>
    <t>実績報告書（対象者別内訳）【就業促進】</t>
    <rPh sb="0" eb="2">
      <t>ジッセキ</t>
    </rPh>
    <rPh sb="2" eb="5">
      <t>ホウコクショ</t>
    </rPh>
    <rPh sb="6" eb="9">
      <t>タイショウシャ</t>
    </rPh>
    <rPh sb="9" eb="10">
      <t>ベツ</t>
    </rPh>
    <rPh sb="10" eb="12">
      <t>ウチワケ</t>
    </rPh>
    <rPh sb="14" eb="18">
      <t>シュウギョウソクシン</t>
    </rPh>
    <phoneticPr fontId="2"/>
  </si>
  <si>
    <t>雇用条件等対象者確認書【就業促進】</t>
    <rPh sb="0" eb="2">
      <t>コヨウ</t>
    </rPh>
    <rPh sb="2" eb="4">
      <t>ジョウケン</t>
    </rPh>
    <rPh sb="4" eb="5">
      <t>トウ</t>
    </rPh>
    <rPh sb="5" eb="8">
      <t>タイショウシャ</t>
    </rPh>
    <rPh sb="8" eb="11">
      <t>カクニンショ</t>
    </rPh>
    <rPh sb="12" eb="16">
      <t>シュウギョウソクシン</t>
    </rPh>
    <phoneticPr fontId="8"/>
  </si>
  <si>
    <t>雇用確定届【就業促進】</t>
    <rPh sb="0" eb="2">
      <t>コヨウ</t>
    </rPh>
    <rPh sb="2" eb="4">
      <t>カクテイ</t>
    </rPh>
    <rPh sb="4" eb="5">
      <t>トドケ</t>
    </rPh>
    <rPh sb="6" eb="10">
      <t>シュウギョウソクシン</t>
    </rPh>
    <phoneticPr fontId="2"/>
  </si>
  <si>
    <r>
      <rPr>
        <sz val="12"/>
        <rFont val="ＭＳ Ｐゴシック"/>
        <family val="3"/>
        <charset val="128"/>
      </rPr>
      <t>③求人広告費</t>
    </r>
    <r>
      <rPr>
        <sz val="11"/>
        <rFont val="ＭＳ Ｐゴシック"/>
        <family val="3"/>
        <charset val="128"/>
      </rPr>
      <t xml:space="preserve">
</t>
    </r>
    <r>
      <rPr>
        <b/>
        <sz val="10"/>
        <rFont val="ＭＳ Ｐゴシック"/>
        <family val="3"/>
        <charset val="128"/>
      </rPr>
      <t xml:space="preserve">※1-2に入力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t>
    </r>
    <r>
      <rPr>
        <b/>
        <sz val="8"/>
        <rFont val="ＭＳ Ｐゴシック"/>
        <family val="3"/>
        <charset val="128"/>
      </rPr>
      <t xml:space="preserve">
</t>
    </r>
    <r>
      <rPr>
        <sz val="8"/>
        <rFont val="ＭＳ Ｐゴシック"/>
        <family val="3"/>
        <charset val="128"/>
      </rPr>
      <t>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キュウジン</t>
    </rPh>
    <rPh sb="3" eb="5">
      <t>コウコク</t>
    </rPh>
    <rPh sb="5" eb="6">
      <t>ヒ</t>
    </rPh>
    <rPh sb="25" eb="30">
      <t>カゼイジギョウシャ</t>
    </rPh>
    <rPh sb="31" eb="34">
      <t>ゼイヌキガク</t>
    </rPh>
    <rPh sb="36" eb="38">
      <t>ハンエイ</t>
    </rPh>
    <phoneticPr fontId="2"/>
  </si>
  <si>
    <t>令和8年度</t>
    <phoneticPr fontId="2"/>
  </si>
  <si>
    <t>令和8年度</t>
    <rPh sb="0" eb="2">
      <t>レイワ</t>
    </rPh>
    <rPh sb="3" eb="5">
      <t>ネンド</t>
    </rPh>
    <phoneticPr fontId="2"/>
  </si>
  <si>
    <t>労働関係法令の遵守</t>
    <rPh sb="0" eb="2">
      <t>ロウドウ</t>
    </rPh>
    <rPh sb="2" eb="4">
      <t>カンケイ</t>
    </rPh>
    <rPh sb="4" eb="6">
      <t>ホウレイ</t>
    </rPh>
    <rPh sb="7" eb="9">
      <t>ジュンシュ</t>
    </rPh>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</si>
  <si>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　※いずれか1つでも加入していない場合は「加入×」を選択</t>
    </r>
    <rPh sb="0" eb="4">
      <t>コヨウキカン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</si>
  <si>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r>
      <t xml:space="preserve">法定福利費
</t>
    </r>
    <r>
      <rPr>
        <b/>
        <sz val="9"/>
        <color rgb="FFFF0000"/>
        <rFont val="ＭＳ Ｐゴシック"/>
        <family val="3"/>
        <charset val="128"/>
      </rPr>
      <t>※社会保険全加入の場合◯</t>
    </r>
    <rPh sb="0" eb="2">
      <t>ホウテイ</t>
    </rPh>
    <rPh sb="2" eb="4">
      <t>フクリ</t>
    </rPh>
    <rPh sb="4" eb="5">
      <t>ヒ</t>
    </rPh>
    <rPh sb="7" eb="11">
      <t>シャカイホケン</t>
    </rPh>
    <rPh sb="11" eb="12">
      <t>ゼン</t>
    </rPh>
    <rPh sb="12" eb="14">
      <t>カニュウ</t>
    </rPh>
    <rPh sb="15" eb="17">
      <t>バアイ</t>
    </rPh>
    <phoneticPr fontId="2"/>
  </si>
  <si>
    <r>
      <t>法定福利費</t>
    </r>
    <r>
      <rPr>
        <sz val="8"/>
        <color rgb="FFFF0000"/>
        <rFont val="ＭＳ Ｐゴシック"/>
        <family val="3"/>
        <charset val="128"/>
      </rPr>
      <t xml:space="preserve">
</t>
    </r>
    <r>
      <rPr>
        <b/>
        <sz val="8"/>
        <color rgb="FFC00000"/>
        <rFont val="ＭＳ Ｐゴシック"/>
        <family val="3"/>
        <charset val="128"/>
      </rPr>
      <t>※社保全加入の場合◯</t>
    </r>
    <rPh sb="0" eb="2">
      <t>ホウテイ</t>
    </rPh>
    <rPh sb="2" eb="4">
      <t>フクリ</t>
    </rPh>
    <rPh sb="4" eb="5">
      <t>ヒ</t>
    </rPh>
    <rPh sb="7" eb="8">
      <t>シャ</t>
    </rPh>
    <rPh sb="9" eb="10">
      <t>ゼン</t>
    </rPh>
    <phoneticPr fontId="2"/>
  </si>
  <si>
    <r>
      <t xml:space="preserve">法令遵守の宣誓
</t>
    </r>
    <r>
      <rPr>
        <b/>
        <sz val="8"/>
        <color rgb="FFC00000"/>
        <rFont val="ＭＳ Ｐゴシック"/>
        <family val="3"/>
        <charset val="128"/>
      </rPr>
      <t>※遵守状況を選択</t>
    </r>
    <rPh sb="0" eb="4">
      <t>ホウレイジュンシュ</t>
    </rPh>
    <rPh sb="5" eb="7">
      <t>センセイ</t>
    </rPh>
    <rPh sb="9" eb="13">
      <t>ジュンシュジョウキョウ</t>
    </rPh>
    <rPh sb="14" eb="16">
      <t>センタク</t>
    </rPh>
    <phoneticPr fontId="2"/>
  </si>
  <si>
    <r>
      <rPr>
        <b/>
        <sz val="11"/>
        <rFont val="ＭＳ Ｐゴシック"/>
        <family val="3"/>
        <charset val="128"/>
      </rPr>
      <t>雇用期間を通じて社会保険にすべて加入している場合は○を選択</t>
    </r>
    <r>
      <rPr>
        <sz val="11"/>
        <rFont val="ＭＳ Ｐゴシック"/>
        <family val="3"/>
        <charset val="128"/>
      </rPr>
      <t xml:space="preserve">
</t>
    </r>
    <r>
      <rPr>
        <sz val="9"/>
        <rFont val="ＭＳ Ｐゴシック"/>
        <family val="3"/>
        <charset val="128"/>
      </rPr>
      <t>　※いずれか1つでも加入していない場合は「加入×」を選択</t>
    </r>
    <rPh sb="0" eb="2">
      <t>コヨウ</t>
    </rPh>
    <rPh sb="2" eb="4">
      <t>キカン</t>
    </rPh>
    <rPh sb="5" eb="6">
      <t>ツウ</t>
    </rPh>
    <rPh sb="8" eb="10">
      <t>シャカイ</t>
    </rPh>
    <rPh sb="10" eb="12">
      <t>ホケン</t>
    </rPh>
    <rPh sb="16" eb="18">
      <t>カニュウ</t>
    </rPh>
    <rPh sb="22" eb="24">
      <t>バアイ</t>
    </rPh>
    <rPh sb="27" eb="29">
      <t>センタク</t>
    </rPh>
    <rPh sb="40" eb="42">
      <t>カニュウ</t>
    </rPh>
    <rPh sb="47" eb="49">
      <t>バアイ</t>
    </rPh>
    <rPh sb="51" eb="53">
      <t>カニュウ</t>
    </rPh>
    <rPh sb="56" eb="58">
      <t>センタク</t>
    </rPh>
    <phoneticPr fontId="2"/>
  </si>
  <si>
    <r>
      <t xml:space="preserve">法令遵守の宣誓
</t>
    </r>
    <r>
      <rPr>
        <b/>
        <sz val="9"/>
        <color rgb="FFFF0000"/>
        <rFont val="ＭＳ Ｐゴシック"/>
        <family val="3"/>
        <charset val="128"/>
      </rPr>
      <t>※遵守状況を選択</t>
    </r>
    <rPh sb="0" eb="4">
      <t>ホウレイジュンシュ</t>
    </rPh>
    <rPh sb="5" eb="7">
      <t>センセイ</t>
    </rPh>
    <rPh sb="9" eb="13">
      <t>ジュンシュジョウキョウ</t>
    </rPh>
    <rPh sb="14" eb="16">
      <t>センタク</t>
    </rPh>
    <phoneticPr fontId="2"/>
  </si>
  <si>
    <t>〔B〕月給の場合
時給（相当）</t>
    <rPh sb="3" eb="5">
      <t>ゲッキュウ</t>
    </rPh>
    <rPh sb="6" eb="8">
      <t>バアイ</t>
    </rPh>
    <rPh sb="9" eb="11">
      <t>ジキュウ</t>
    </rPh>
    <rPh sb="12" eb="14">
      <t>ソウトウ</t>
    </rPh>
    <phoneticPr fontId="2"/>
  </si>
  <si>
    <t>←雇用期間の「所定労働時間の月平均（整数）」を入力</t>
    <rPh sb="1" eb="5">
      <t>コヨウキカン</t>
    </rPh>
    <rPh sb="7" eb="9">
      <t>ショテイ</t>
    </rPh>
    <rPh sb="9" eb="11">
      <t>ロウドウ</t>
    </rPh>
    <rPh sb="11" eb="13">
      <t>ジカン</t>
    </rPh>
    <rPh sb="14" eb="17">
      <t>ツキヘイキン</t>
    </rPh>
    <rPh sb="18" eb="20">
      <t>セイスウ</t>
    </rPh>
    <rPh sb="23" eb="25">
      <t>ニュウリョク</t>
    </rPh>
    <phoneticPr fontId="2"/>
  </si>
  <si>
    <t>←「諸手当含む月給」を入力</t>
    <rPh sb="2" eb="5">
      <t>ショテアテ</t>
    </rPh>
    <rPh sb="5" eb="6">
      <t>フク</t>
    </rPh>
    <rPh sb="7" eb="9">
      <t>ゲッキュウ</t>
    </rPh>
    <rPh sb="11" eb="13">
      <t>ニュウリョク</t>
    </rPh>
    <phoneticPr fontId="2"/>
  </si>
  <si>
    <t>フリガナ</t>
    <phoneticPr fontId="2"/>
  </si>
  <si>
    <t>氏名</t>
    <rPh sb="0" eb="2">
      <t>シメイ</t>
    </rPh>
    <phoneticPr fontId="2"/>
  </si>
  <si>
    <t>対象者氏名　　　　　</t>
    <rPh sb="0" eb="3">
      <t>タイショウシャ</t>
    </rPh>
    <rPh sb="3" eb="5">
      <t>シメイ</t>
    </rPh>
    <phoneticPr fontId="2"/>
  </si>
  <si>
    <t>選択</t>
  </si>
  <si>
    <r>
      <t>月に障害福祉サービス等</t>
    </r>
    <r>
      <rPr>
        <u/>
        <sz val="12"/>
        <rFont val="ＭＳ Ｐゴシック"/>
        <family val="3"/>
        <charset val="128"/>
      </rPr>
      <t>職員就業促進事業</t>
    </r>
    <r>
      <rPr>
        <sz val="12"/>
        <rFont val="ＭＳ Ｐゴシック"/>
        <family val="3"/>
        <charset val="128"/>
      </rPr>
      <t>の対象者の雇用を開始したので、下記のとおり届け出ます。</t>
    </r>
    <rPh sb="0" eb="1">
      <t>ガツ</t>
    </rPh>
    <rPh sb="2" eb="6">
      <t>ショウガイフクシ</t>
    </rPh>
    <rPh sb="10" eb="11">
      <t>トウ</t>
    </rPh>
    <phoneticPr fontId="2"/>
  </si>
  <si>
    <t>介護福祉士実務者研修　【初任者研修等修了者のみ選択可】</t>
    <rPh sb="23" eb="25">
      <t>センタク</t>
    </rPh>
    <rPh sb="25" eb="26">
      <t>カ</t>
    </rPh>
    <phoneticPr fontId="2"/>
  </si>
  <si>
    <r>
      <t xml:space="preserve">　「経験者（※）」に該当しますか。いずれかを選択してください。
</t>
    </r>
    <r>
      <rPr>
        <sz val="8"/>
        <rFont val="ＭＳ Ｐゴシック"/>
        <family val="3"/>
        <charset val="128"/>
        <scheme val="minor"/>
      </rPr>
      <t>※「経験者」とは、就労としての福祉・介護業務経験を有する者を指します。</t>
    </r>
    <rPh sb="2" eb="4">
      <t>ケイケン</t>
    </rPh>
    <rPh sb="4" eb="5">
      <t>シャ</t>
    </rPh>
    <rPh sb="10" eb="12">
      <t>ガイトウ</t>
    </rPh>
    <rPh sb="22" eb="24">
      <t>センタク</t>
    </rPh>
    <rPh sb="34" eb="37">
      <t>ケイケンシャ</t>
    </rPh>
    <rPh sb="47" eb="50">
      <t>フクシテン</t>
    </rPh>
    <rPh sb="54" eb="56">
      <t>ケイケン</t>
    </rPh>
    <rPh sb="57" eb="58">
      <t>ユウ</t>
    </rPh>
    <rPh sb="60" eb="61">
      <t>モノ</t>
    </rPh>
    <phoneticPr fontId="2"/>
  </si>
  <si>
    <t>※上記記載事項の個人情報は、障害福祉サービス等職員就業促進事業以外の目的で使用されることはございません。</t>
    <rPh sb="1" eb="3">
      <t>ジョウキ</t>
    </rPh>
    <rPh sb="3" eb="5">
      <t>キサイ</t>
    </rPh>
    <rPh sb="5" eb="7">
      <t>ジコウ</t>
    </rPh>
    <rPh sb="8" eb="10">
      <t>コジン</t>
    </rPh>
    <rPh sb="10" eb="12">
      <t>ジョウホウ</t>
    </rPh>
    <rPh sb="14" eb="16">
      <t>ショウガイ</t>
    </rPh>
    <rPh sb="16" eb="18">
      <t>フクシ</t>
    </rPh>
    <rPh sb="22" eb="23">
      <t>トウ</t>
    </rPh>
    <rPh sb="23" eb="25">
      <t>ショクイン</t>
    </rPh>
    <rPh sb="25" eb="27">
      <t>シュウギョウ</t>
    </rPh>
    <rPh sb="27" eb="31">
      <t>ソクシンジギョウ</t>
    </rPh>
    <rPh sb="29" eb="31">
      <t>ジギョウ</t>
    </rPh>
    <rPh sb="31" eb="33">
      <t>イガイ</t>
    </rPh>
    <rPh sb="34" eb="36">
      <t>モクテキ</t>
    </rPh>
    <rPh sb="37" eb="39">
      <t>シヨウ</t>
    </rPh>
    <phoneticPr fontId="8"/>
  </si>
  <si>
    <r>
      <t>月に雇用終了した下記の者につき、障害福祉サービス等職員</t>
    </r>
    <r>
      <rPr>
        <u/>
        <sz val="14"/>
        <rFont val="ＭＳ Ｐゴシック"/>
        <family val="3"/>
        <charset val="128"/>
      </rPr>
      <t>就業促進事業</t>
    </r>
    <r>
      <rPr>
        <sz val="14"/>
        <rFont val="ＭＳ Ｐゴシック"/>
        <family val="3"/>
        <charset val="128"/>
      </rPr>
      <t>に係る雇用実績内訳を報告します。</t>
    </r>
    <rPh sb="0" eb="1">
      <t>ガツ</t>
    </rPh>
    <rPh sb="16" eb="20">
      <t>ショウガイフクシ</t>
    </rPh>
    <rPh sb="24" eb="27">
      <t>トウショクイン</t>
    </rPh>
    <phoneticPr fontId="2"/>
  </si>
  <si>
    <t>雇用事業所等名</t>
    <rPh sb="0" eb="2">
      <t>コヨウ</t>
    </rPh>
    <rPh sb="2" eb="5">
      <t>ジギョウショ</t>
    </rPh>
    <rPh sb="5" eb="6">
      <t>トウ</t>
    </rPh>
    <rPh sb="6" eb="7">
      <t>メイ</t>
    </rPh>
    <phoneticPr fontId="2"/>
  </si>
  <si>
    <t>強度行動障害支援者養成研修【研修の修了又は資格の有無を問わない】</t>
    <phoneticPr fontId="2"/>
  </si>
  <si>
    <t>サービス管理責任者研修及び児童発達支援管理責任者研修（実践研修）【研修の修了又は資格の有無を問わない】</t>
    <phoneticPr fontId="2"/>
  </si>
  <si>
    <t>サービス管理責任者研修及び児童発達支援管理責任者研修（基礎研修）【研修の修了又は資格の有無を問わない】</t>
    <phoneticPr fontId="2"/>
  </si>
  <si>
    <r>
      <rPr>
        <sz val="12"/>
        <rFont val="ＭＳ Ｐゴシック"/>
        <family val="3"/>
        <charset val="128"/>
      </rPr>
      <t>②研修受講費</t>
    </r>
    <r>
      <rPr>
        <sz val="11"/>
        <rFont val="ＭＳ Ｐゴシック"/>
        <family val="3"/>
        <charset val="128"/>
      </rPr>
      <t xml:space="preserve">
</t>
    </r>
    <r>
      <rPr>
        <b/>
        <sz val="10"/>
        <rFont val="ＭＳ Ｐゴシック"/>
        <family val="3"/>
        <charset val="128"/>
      </rPr>
      <t xml:space="preserve">※税込額を入力
</t>
    </r>
    <r>
      <rPr>
        <sz val="8"/>
        <rFont val="ＭＳ Ｐゴシック"/>
        <family val="3"/>
        <charset val="128"/>
      </rPr>
      <t>免税事業者＝</t>
    </r>
    <r>
      <rPr>
        <u/>
        <sz val="8"/>
        <rFont val="ＭＳ Ｐゴシック"/>
        <family val="3"/>
        <charset val="128"/>
      </rPr>
      <t>税</t>
    </r>
    <r>
      <rPr>
        <b/>
        <u/>
        <sz val="8"/>
        <rFont val="ＭＳ Ｐゴシック"/>
        <family val="3"/>
        <charset val="128"/>
      </rPr>
      <t>込</t>
    </r>
    <r>
      <rPr>
        <sz val="8"/>
        <rFont val="ＭＳ Ｐゴシック"/>
        <family val="3"/>
        <charset val="128"/>
      </rPr>
      <t>額
課税事業者＝</t>
    </r>
    <r>
      <rPr>
        <u/>
        <sz val="8"/>
        <rFont val="ＭＳ Ｐゴシック"/>
        <family val="3"/>
        <charset val="128"/>
      </rPr>
      <t>税</t>
    </r>
    <r>
      <rPr>
        <b/>
        <u/>
        <sz val="8"/>
        <rFont val="ＭＳ Ｐゴシック"/>
        <family val="3"/>
        <charset val="128"/>
      </rPr>
      <t>抜</t>
    </r>
    <r>
      <rPr>
        <sz val="8"/>
        <rFont val="ＭＳ Ｐゴシック"/>
        <family val="3"/>
        <charset val="128"/>
      </rPr>
      <t>額　を反映</t>
    </r>
    <rPh sb="1" eb="3">
      <t>ケンシュウ</t>
    </rPh>
    <rPh sb="3" eb="5">
      <t>ジュコウ</t>
    </rPh>
    <rPh sb="5" eb="6">
      <t>ヒ</t>
    </rPh>
    <rPh sb="8" eb="10">
      <t>ゼイコ</t>
    </rPh>
    <rPh sb="10" eb="11">
      <t>ガク</t>
    </rPh>
    <rPh sb="12" eb="14">
      <t>ニュウリョク</t>
    </rPh>
    <phoneticPr fontId="2"/>
  </si>
  <si>
    <t>新たに雇用を開始した対象者がいる場合、
雇用開始日の翌月５日（11月1日雇用開始の場合は11月5日）までに提出</t>
    <rPh sb="20" eb="22">
      <t>コヨウ</t>
    </rPh>
    <rPh sb="22" eb="24">
      <t>カイシ</t>
    </rPh>
    <rPh sb="24" eb="25">
      <t>ビ</t>
    </rPh>
    <rPh sb="26" eb="28">
      <t>ヨクゲツ</t>
    </rPh>
    <rPh sb="29" eb="30">
      <t>ニチ</t>
    </rPh>
    <rPh sb="33" eb="34">
      <t>ガツ</t>
    </rPh>
    <rPh sb="35" eb="36">
      <t>ニチ</t>
    </rPh>
    <rPh sb="36" eb="38">
      <t>コヨウ</t>
    </rPh>
    <rPh sb="38" eb="40">
      <t>カイシ</t>
    </rPh>
    <rPh sb="41" eb="43">
      <t>バアイ</t>
    </rPh>
    <rPh sb="46" eb="47">
      <t>ガツ</t>
    </rPh>
    <rPh sb="48" eb="49">
      <t>ニチ</t>
    </rPh>
    <rPh sb="53" eb="55">
      <t>テイシュツ</t>
    </rPh>
    <phoneticPr fontId="2"/>
  </si>
  <si>
    <r>
      <t>　事業者（法人）から、上記雇用期間（④）中、</t>
    </r>
    <r>
      <rPr>
        <u/>
        <sz val="11"/>
        <rFont val="ＭＳ Ｐゴシック"/>
        <family val="3"/>
        <charset val="128"/>
        <scheme val="minor"/>
      </rPr>
      <t>雇用されたサービス種別の障害福祉サービス事業所で福祉・介護業務</t>
    </r>
    <r>
      <rPr>
        <sz val="11"/>
        <rFont val="ＭＳ Ｐゴシック"/>
        <family val="3"/>
        <charset val="128"/>
        <scheme val="minor"/>
      </rPr>
      <t>に従事しなければならないこと、また、</t>
    </r>
    <r>
      <rPr>
        <u/>
        <sz val="11"/>
        <rFont val="ＭＳ Ｐゴシック"/>
        <family val="3"/>
        <charset val="128"/>
        <scheme val="minor"/>
      </rPr>
      <t>同一法人の他事業所（他のサービス種別）と兼務しないこと</t>
    </r>
    <r>
      <rPr>
        <sz val="11"/>
        <rFont val="ＭＳ Ｐゴシック"/>
        <family val="3"/>
        <charset val="128"/>
        <scheme val="minor"/>
      </rPr>
      <t>について、説明を受けましたか</t>
    </r>
    <rPh sb="1" eb="4">
      <t>ジギョウシャ</t>
    </rPh>
    <rPh sb="5" eb="7">
      <t>ホウジン</t>
    </rPh>
    <rPh sb="11" eb="13">
      <t>ジョウキ</t>
    </rPh>
    <rPh sb="13" eb="15">
      <t>コヨウ</t>
    </rPh>
    <rPh sb="15" eb="17">
      <t>キカン</t>
    </rPh>
    <rPh sb="20" eb="21">
      <t>チュウ</t>
    </rPh>
    <rPh sb="22" eb="24">
      <t>コヨウ</t>
    </rPh>
    <rPh sb="31" eb="33">
      <t>シュベツ</t>
    </rPh>
    <rPh sb="34" eb="38">
      <t>ショウガイフクシ</t>
    </rPh>
    <rPh sb="42" eb="45">
      <t>ジギョウショ</t>
    </rPh>
    <rPh sb="46" eb="48">
      <t>フクシ</t>
    </rPh>
    <rPh sb="49" eb="51">
      <t>カイゴ</t>
    </rPh>
    <rPh sb="51" eb="53">
      <t>ギョウム</t>
    </rPh>
    <rPh sb="54" eb="56">
      <t>ジュウジ</t>
    </rPh>
    <rPh sb="71" eb="73">
      <t>ドウイツ</t>
    </rPh>
    <rPh sb="73" eb="75">
      <t>ホウジン</t>
    </rPh>
    <rPh sb="76" eb="80">
      <t>タジギョウショ</t>
    </rPh>
    <rPh sb="81" eb="82">
      <t>タ</t>
    </rPh>
    <rPh sb="87" eb="89">
      <t>シュベツ</t>
    </rPh>
    <rPh sb="91" eb="93">
      <t>ケンム</t>
    </rPh>
    <rPh sb="103" eb="105">
      <t>セツメイ</t>
    </rPh>
    <rPh sb="106" eb="107">
      <t>ウ</t>
    </rPh>
    <phoneticPr fontId="8"/>
  </si>
  <si>
    <t>月</t>
    <phoneticPr fontId="2"/>
  </si>
  <si>
    <t>介護職員初任者研修　【介護福祉士及び介護福祉士実務者研修の未取得・未修了者は選択可】</t>
    <rPh sb="29" eb="30">
      <t>ミ</t>
    </rPh>
    <rPh sb="30" eb="32">
      <t>シュトク</t>
    </rPh>
    <rPh sb="33" eb="34">
      <t>ミ</t>
    </rPh>
    <rPh sb="34" eb="37">
      <t>シュウリョウシャ</t>
    </rPh>
    <rPh sb="36" eb="37">
      <t>シャ</t>
    </rPh>
    <rPh sb="38" eb="40">
      <t>センタク</t>
    </rPh>
    <rPh sb="40" eb="41">
      <t>カ</t>
    </rPh>
    <phoneticPr fontId="2"/>
  </si>
  <si>
    <r>
      <rPr>
        <b/>
        <sz val="11"/>
        <rFont val="ＭＳ Ｐゴシック"/>
        <family val="3"/>
        <charset val="128"/>
      </rPr>
      <t>労働関係法令等を遵守している。</t>
    </r>
    <r>
      <rPr>
        <sz val="11"/>
        <rFont val="ＭＳ Ｐゴシック"/>
        <family val="3"/>
        <charset val="128"/>
      </rPr>
      <t xml:space="preserve">
</t>
    </r>
    <r>
      <rPr>
        <sz val="9"/>
        <rFont val="ＭＳ Ｐゴシック"/>
        <family val="3"/>
        <charset val="128"/>
      </rPr>
      <t xml:space="preserve">  ※法令等を遵守し、適切に社会保険等の加入手続きをしている場合は○を選択。遵守しない場合は、本事業利用不可。</t>
    </r>
    <r>
      <rPr>
        <sz val="11"/>
        <rFont val="ＭＳ Ｐゴシック"/>
        <family val="3"/>
        <charset val="128"/>
      </rPr>
      <t xml:space="preserve">
</t>
    </r>
    <r>
      <rPr>
        <sz val="9"/>
        <rFont val="ＭＳ Ｐゴシック"/>
        <family val="3"/>
        <charset val="128"/>
      </rPr>
      <t>　　　＜補足＞雇用開始から終了まで、法令の規定に従って、各種社会保険への加入が必要です。
　　 　　　　　　 社会保険加入条件は事業者用Q&amp;A No.33を参考にしてください。</t>
    </r>
    <rPh sb="0" eb="2">
      <t>ロウドウ</t>
    </rPh>
    <rPh sb="2" eb="4">
      <t>カンケイ</t>
    </rPh>
    <rPh sb="4" eb="6">
      <t>ホウレイ</t>
    </rPh>
    <rPh sb="6" eb="7">
      <t>トウ</t>
    </rPh>
    <rPh sb="8" eb="10">
      <t>ジュンシュ</t>
    </rPh>
    <rPh sb="19" eb="21">
      <t>ホウレイ</t>
    </rPh>
    <rPh sb="21" eb="22">
      <t>トウ</t>
    </rPh>
    <rPh sb="23" eb="25">
      <t>ジュンシュ</t>
    </rPh>
    <rPh sb="27" eb="29">
      <t>テキセツ</t>
    </rPh>
    <rPh sb="30" eb="35">
      <t>シャカイホケントウ</t>
    </rPh>
    <rPh sb="36" eb="38">
      <t>カニュウ</t>
    </rPh>
    <rPh sb="38" eb="40">
      <t>テツヅ</t>
    </rPh>
    <rPh sb="46" eb="48">
      <t>バアイ</t>
    </rPh>
    <rPh sb="51" eb="53">
      <t>センタク</t>
    </rPh>
    <rPh sb="54" eb="56">
      <t>ジュンシュ</t>
    </rPh>
    <rPh sb="59" eb="61">
      <t>バアイ</t>
    </rPh>
    <rPh sb="68" eb="70">
      <t>フカ</t>
    </rPh>
    <rPh sb="76" eb="78">
      <t>ホソク</t>
    </rPh>
    <phoneticPr fontId="2"/>
  </si>
  <si>
    <r>
      <rPr>
        <b/>
        <sz val="11"/>
        <rFont val="ＭＳ Ｐゴシック"/>
        <family val="3"/>
        <charset val="128"/>
      </rPr>
      <t>労働関係法令等を遵守している。</t>
    </r>
    <r>
      <rPr>
        <sz val="11"/>
        <rFont val="ＭＳ Ｐゴシック"/>
        <family val="3"/>
        <charset val="128"/>
      </rPr>
      <t xml:space="preserve">
 </t>
    </r>
    <r>
      <rPr>
        <sz val="9"/>
        <rFont val="ＭＳ Ｐゴシック"/>
        <family val="3"/>
        <charset val="128"/>
      </rPr>
      <t xml:space="preserve"> ※法令等を遵守し、適切に社会保険等の加入手続きをしている場合は○を選択。遵守していない場合は、委託料支払い対象外です。
　　　＜補足＞雇用開始から終了まで、法令の規定に従って、各種社会保険への加入が必要です。
　　 　　　　　　 社会保険加入条件は事業者用Q&amp;A No.33を参考にしてください。</t>
    </r>
    <rPh sb="65" eb="68">
      <t>イタクリョウ</t>
    </rPh>
    <rPh sb="68" eb="70">
      <t>シハラ</t>
    </rPh>
    <rPh sb="71" eb="74">
      <t>タイショウガイ</t>
    </rPh>
    <phoneticPr fontId="2"/>
  </si>
  <si>
    <r>
      <t>　あなたは、「東京都障害福祉サービス等職員就業促進事業」の対象者として、</t>
    </r>
    <r>
      <rPr>
        <u/>
        <sz val="11"/>
        <rFont val="ＭＳ Ｐゴシック"/>
        <family val="3"/>
        <charset val="128"/>
        <scheme val="minor"/>
      </rPr>
      <t>上記の雇用期間（④）</t>
    </r>
    <r>
      <rPr>
        <sz val="11"/>
        <rFont val="ＭＳ Ｐゴシック"/>
        <family val="3"/>
        <charset val="128"/>
        <scheme val="minor"/>
      </rPr>
      <t>で</t>
    </r>
    <r>
      <rPr>
        <u/>
        <sz val="11"/>
        <rFont val="ＭＳ Ｐゴシック"/>
        <family val="3"/>
        <charset val="128"/>
        <scheme val="minor"/>
      </rPr>
      <t>有期雇用</t>
    </r>
    <r>
      <rPr>
        <sz val="11"/>
        <rFont val="ＭＳ Ｐゴシック"/>
        <family val="3"/>
        <charset val="128"/>
        <scheme val="minor"/>
      </rPr>
      <t>契約を締結し、週２０時間以上４０時間以内の</t>
    </r>
    <r>
      <rPr>
        <u/>
        <sz val="11"/>
        <rFont val="ＭＳ Ｐゴシック"/>
        <family val="3"/>
        <charset val="128"/>
        <scheme val="minor"/>
      </rPr>
      <t>勤務時間（⑤）の中で</t>
    </r>
    <r>
      <rPr>
        <sz val="11"/>
        <rFont val="ＭＳ Ｐゴシック"/>
        <family val="3"/>
        <charset val="128"/>
        <scheme val="minor"/>
      </rPr>
      <t>、</t>
    </r>
    <r>
      <rPr>
        <u/>
        <sz val="11"/>
        <rFont val="ＭＳ Ｐゴシック"/>
        <family val="3"/>
        <charset val="128"/>
        <scheme val="minor"/>
      </rPr>
      <t>福祉・介護業務に従事しながら対象の研修（⑥）を受講する</t>
    </r>
    <r>
      <rPr>
        <sz val="11"/>
        <rFont val="ＭＳ Ｐゴシック"/>
        <family val="3"/>
        <charset val="128"/>
        <scheme val="minor"/>
      </rPr>
      <t>ことについて、説明を受けましたか。</t>
    </r>
    <rPh sb="7" eb="9">
      <t>トウキョウ</t>
    </rPh>
    <rPh sb="9" eb="10">
      <t>ト</t>
    </rPh>
    <rPh sb="10" eb="14">
      <t>ショウガイフクシ</t>
    </rPh>
    <rPh sb="18" eb="19">
      <t>トウ</t>
    </rPh>
    <rPh sb="19" eb="21">
      <t>ショクイン</t>
    </rPh>
    <rPh sb="21" eb="23">
      <t>シュウギョウ</t>
    </rPh>
    <rPh sb="23" eb="25">
      <t>ソクシン</t>
    </rPh>
    <rPh sb="25" eb="27">
      <t>ジギョウ</t>
    </rPh>
    <rPh sb="29" eb="32">
      <t>タイショウシャ</t>
    </rPh>
    <rPh sb="36" eb="38">
      <t>ジョウキ</t>
    </rPh>
    <rPh sb="39" eb="41">
      <t>コヨウ</t>
    </rPh>
    <rPh sb="41" eb="43">
      <t>キカン</t>
    </rPh>
    <rPh sb="47" eb="49">
      <t>ユウキ</t>
    </rPh>
    <rPh sb="49" eb="51">
      <t>コヨウ</t>
    </rPh>
    <rPh sb="51" eb="53">
      <t>ケイヤク</t>
    </rPh>
    <rPh sb="54" eb="56">
      <t>テイケツ</t>
    </rPh>
    <rPh sb="58" eb="59">
      <t>シュウ</t>
    </rPh>
    <rPh sb="61" eb="65">
      <t>ジカンイジョウ</t>
    </rPh>
    <rPh sb="67" eb="69">
      <t>ジカン</t>
    </rPh>
    <rPh sb="69" eb="71">
      <t>イナイ</t>
    </rPh>
    <rPh sb="72" eb="74">
      <t>キンム</t>
    </rPh>
    <rPh sb="74" eb="76">
      <t>ジカン</t>
    </rPh>
    <rPh sb="80" eb="81">
      <t>ナカ</t>
    </rPh>
    <rPh sb="83" eb="85">
      <t>フクシ</t>
    </rPh>
    <rPh sb="86" eb="88">
      <t>カイゴ</t>
    </rPh>
    <rPh sb="88" eb="90">
      <t>ギョウム</t>
    </rPh>
    <rPh sb="91" eb="93">
      <t>ジュウジ</t>
    </rPh>
    <rPh sb="97" eb="99">
      <t>タイショウ</t>
    </rPh>
    <rPh sb="100" eb="102">
      <t>ケンシュウ</t>
    </rPh>
    <rPh sb="106" eb="108">
      <t>ジュコウ</t>
    </rPh>
    <rPh sb="117" eb="119">
      <t>セツメイ</t>
    </rPh>
    <rPh sb="120" eb="121">
      <t>ウ</t>
    </rPh>
    <phoneticPr fontId="8"/>
  </si>
  <si>
    <t>　②雇用事業所等名</t>
    <rPh sb="2" eb="4">
      <t>コヨウ</t>
    </rPh>
    <rPh sb="4" eb="7">
      <t>ジギョウショ</t>
    </rPh>
    <rPh sb="7" eb="8">
      <t>トウ</t>
    </rPh>
    <rPh sb="8" eb="9">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</si>
</sst>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0_);[Red]\(#,##0\)"/>
    <numFmt numFmtId="177" formatCode="m&quot;月&quot;d&quot;日&quot;;@"/>
    <numFmt numFmtId="178" formatCode="0.0%"/>
    <numFmt numFmtId="179" formatCode="0&quot;円&quot;"/>
    <numFmt numFmtId="180" formatCode="[$-411]ggge&quot;年&quot;m&quot;月&quot;d&quot;日&quot;;@"/>
    <numFmt numFmtId="181" formatCode="0_ "/>
    <numFmt numFmtId="182" formatCode="yyyy/m/d;@"/>
    <numFmt numFmtId="183" formatCode="0.000%"/>
    <numFmt numFmtId="184" formatCode="#"/>
    <numFmt numFmtId="185" formatCode="#,##0_ "/>
    <numFmt numFmtId="186" formatCode="0_);[Red]\(0\)"/>
    <numFmt numFmtId="187" formatCode="#,###&quot;円&quot;"/>
    <numFmt numFmtId="188" formatCode="#,###&quot;時間&quot;"/>
  </numFmts>
  <fonts count="7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u/>
      <sz val="11"/>
      <name val="ＭＳ Ｐゴシック"/>
      <family val="3"/>
      <charset val="128"/>
    </font>
    <font>
      <i/>
      <sz val="11"/>
      <name val="ＭＳ Ｐゴシック"/>
      <family val="3"/>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i/>
      <sz val="14"/>
      <name val="ＭＳ Ｐゴシック"/>
      <family val="3"/>
      <charset val="128"/>
      <scheme val="minor"/>
    </font>
    <font>
      <sz val="11"/>
      <color theme="0"/>
      <name val="ＭＳ Ｐゴシック"/>
      <family val="3"/>
      <charset val="128"/>
    </font>
    <font>
      <sz val="11"/>
      <color rgb="FFFF0000"/>
      <name val="ＭＳ Ｐゴシック"/>
      <family val="3"/>
      <charset val="128"/>
    </font>
    <font>
      <sz val="12"/>
      <name val="ＭＳ Ｐゴシック"/>
      <family val="3"/>
      <charset val="128"/>
      <scheme val="minor"/>
    </font>
    <font>
      <sz val="10"/>
      <color rgb="FFFF0000"/>
      <name val="ＭＳ Ｐゴシック"/>
      <family val="3"/>
      <charset val="128"/>
    </font>
    <font>
      <sz val="11"/>
      <color theme="1"/>
      <name val="ＭＳ Ｐ明朝"/>
      <family val="1"/>
      <charset val="128"/>
    </font>
    <font>
      <sz val="9"/>
      <color theme="1"/>
      <name val="ＭＳ Ｐ明朝"/>
      <family val="1"/>
      <charset val="128"/>
    </font>
    <font>
      <sz val="14"/>
      <name val="ＭＳ Ｐゴシック"/>
      <family val="3"/>
      <charset val="128"/>
      <scheme val="minor"/>
    </font>
    <font>
      <b/>
      <sz val="10"/>
      <color theme="0"/>
      <name val="ＭＳ Ｐゴシック"/>
      <family val="3"/>
      <charset val="128"/>
      <scheme val="major"/>
    </font>
    <font>
      <b/>
      <sz val="11"/>
      <name val="ＭＳ Ｐゴシック"/>
      <family val="3"/>
      <charset val="128"/>
      <scheme val="minor"/>
    </font>
    <font>
      <sz val="9"/>
      <color rgb="FF000000"/>
      <name val="MS UI Gothic"/>
      <family val="3"/>
      <charset val="128"/>
    </font>
    <font>
      <b/>
      <sz val="9"/>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font>
    <font>
      <sz val="8"/>
      <name val="ＭＳ Ｐゴシック"/>
      <family val="3"/>
      <charset val="128"/>
    </font>
    <font>
      <u/>
      <sz val="8"/>
      <name val="ＭＳ Ｐゴシック"/>
      <family val="3"/>
      <charset val="128"/>
    </font>
    <font>
      <b/>
      <u/>
      <sz val="8"/>
      <name val="ＭＳ Ｐゴシック"/>
      <family val="3"/>
      <charset val="128"/>
    </font>
    <font>
      <sz val="11"/>
      <color theme="0"/>
      <name val="ＭＳ Ｐゴシック"/>
      <family val="3"/>
      <charset val="128"/>
      <scheme val="minor"/>
    </font>
    <font>
      <b/>
      <sz val="11"/>
      <name val="ＭＳ Ｐゴシック"/>
      <family val="3"/>
      <charset val="128"/>
    </font>
    <font>
      <b/>
      <sz val="10"/>
      <name val="ＭＳ Ｐゴシック"/>
      <family val="3"/>
      <charset val="128"/>
      <scheme val="minor"/>
    </font>
    <font>
      <b/>
      <sz val="16"/>
      <name val="ＭＳ Ｐゴシック"/>
      <family val="3"/>
      <charset val="128"/>
    </font>
    <font>
      <sz val="16"/>
      <name val="ＭＳ Ｐゴシック"/>
      <family val="3"/>
      <charset val="128"/>
    </font>
    <font>
      <sz val="11"/>
      <color rgb="FF9C0006"/>
      <name val="ＭＳ Ｐゴシック"/>
      <family val="2"/>
      <charset val="128"/>
      <scheme val="minor"/>
    </font>
    <font>
      <sz val="11"/>
      <name val="ＭＳ Ｐゴシック"/>
      <family val="2"/>
      <charset val="128"/>
      <scheme val="minor"/>
    </font>
    <font>
      <b/>
      <sz val="8"/>
      <name val="ＭＳ Ｐゴシック"/>
      <family val="3"/>
      <charset val="128"/>
    </font>
    <font>
      <strike/>
      <sz val="11"/>
      <name val="ＭＳ Ｐゴシック"/>
      <family val="3"/>
      <charset val="128"/>
    </font>
    <font>
      <b/>
      <i/>
      <sz val="14"/>
      <name val="ＭＳ Ｐゴシック"/>
      <family val="3"/>
      <charset val="128"/>
      <scheme val="minor"/>
    </font>
    <font>
      <b/>
      <sz val="12"/>
      <name val="ＭＳ Ｐゴシック"/>
      <family val="3"/>
      <charset val="128"/>
    </font>
    <font>
      <b/>
      <sz val="9"/>
      <name val="ＭＳ Ｐゴシック"/>
      <family val="3"/>
      <charset val="128"/>
    </font>
    <font>
      <b/>
      <sz val="10"/>
      <color indexed="81"/>
      <name val="ＭＳ Ｐゴシック"/>
      <family val="3"/>
      <charset val="128"/>
    </font>
    <font>
      <u/>
      <sz val="1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font>
    <font>
      <sz val="10"/>
      <color rgb="FFFF0000"/>
      <name val="ＭＳ Ｐゴシック"/>
      <family val="3"/>
      <charset val="128"/>
      <scheme val="minor"/>
    </font>
    <font>
      <sz val="6"/>
      <color theme="0"/>
      <name val="ＭＳ Ｐゴシック"/>
      <family val="3"/>
      <charset val="128"/>
    </font>
    <font>
      <sz val="8"/>
      <color rgb="FFFF0000"/>
      <name val="ＭＳ Ｐゴシック"/>
      <family val="3"/>
      <charset val="128"/>
      <scheme val="minor"/>
    </font>
    <font>
      <sz val="8"/>
      <name val="ＭＳ Ｐゴシック"/>
      <family val="3"/>
      <charset val="128"/>
      <scheme val="minor"/>
    </font>
    <font>
      <b/>
      <sz val="11"/>
      <color theme="0"/>
      <name val="ＭＳ Ｐゴシック"/>
      <family val="3"/>
      <charset val="128"/>
      <scheme val="minor"/>
    </font>
    <font>
      <b/>
      <u/>
      <sz val="10"/>
      <color rgb="FFFF0000"/>
      <name val="ＭＳ Ｐゴシック"/>
      <family val="3"/>
      <charset val="128"/>
      <scheme val="minor"/>
    </font>
    <font>
      <b/>
      <u/>
      <sz val="11"/>
      <color rgb="FFFF0000"/>
      <name val="ＭＳ Ｐゴシック"/>
      <family val="3"/>
      <charset val="128"/>
    </font>
    <font>
      <b/>
      <sz val="12"/>
      <name val="HGSｺﾞｼｯｸE"/>
      <family val="3"/>
      <charset val="128"/>
    </font>
    <font>
      <sz val="12"/>
      <name val="HGSｺﾞｼｯｸE"/>
      <family val="3"/>
      <charset val="128"/>
    </font>
    <font>
      <b/>
      <sz val="10"/>
      <color rgb="FFFF0000"/>
      <name val="ＭＳ Ｐゴシック"/>
      <family val="3"/>
      <charset val="128"/>
      <scheme val="minor"/>
    </font>
    <font>
      <b/>
      <sz val="9"/>
      <color rgb="FFFF0000"/>
      <name val="ＭＳ Ｐゴシック"/>
      <family val="3"/>
      <charset val="128"/>
    </font>
    <font>
      <sz val="9"/>
      <color rgb="FFFF0000"/>
      <name val="ＭＳ Ｐゴシック"/>
      <family val="3"/>
      <charset val="128"/>
    </font>
    <font>
      <sz val="8"/>
      <color rgb="FFFF0000"/>
      <name val="ＭＳ Ｐゴシック"/>
      <family val="3"/>
      <charset val="128"/>
    </font>
    <font>
      <b/>
      <u/>
      <sz val="12"/>
      <name val="ＭＳ Ｐゴシック"/>
      <family val="3"/>
      <charset val="128"/>
    </font>
    <font>
      <sz val="13"/>
      <name val="ＭＳ Ｐゴシック"/>
      <family val="3"/>
      <charset val="128"/>
    </font>
    <font>
      <b/>
      <sz val="10"/>
      <color rgb="FFFF0000"/>
      <name val="ＭＳ Ｐゴシック"/>
      <family val="3"/>
      <charset val="128"/>
    </font>
    <font>
      <b/>
      <sz val="14"/>
      <color rgb="FFC00000"/>
      <name val="ＭＳ Ｐゴシック"/>
      <family val="3"/>
      <charset val="128"/>
    </font>
    <font>
      <b/>
      <sz val="8"/>
      <color rgb="FFC00000"/>
      <name val="ＭＳ Ｐゴシック"/>
      <family val="3"/>
      <charset val="128"/>
    </font>
    <font>
      <b/>
      <sz val="11"/>
      <color rgb="FFC00000"/>
      <name val="ＭＳ Ｐゴシック"/>
      <family val="3"/>
      <charset val="128"/>
      <scheme val="minor"/>
    </font>
    <font>
      <sz val="10.5"/>
      <color theme="1" tint="0.499984740745262"/>
      <name val="ＭＳ Ｐゴシック"/>
      <family val="3"/>
      <charset val="128"/>
    </font>
    <font>
      <b/>
      <sz val="11"/>
      <color rgb="FF0070C0"/>
      <name val="ＭＳ Ｐゴシック"/>
      <family val="3"/>
      <charset val="128"/>
    </font>
    <font>
      <b/>
      <sz val="12"/>
      <color rgb="FF0070C0"/>
      <name val="ＭＳ Ｐゴシック"/>
      <family val="3"/>
      <charset val="128"/>
    </font>
    <font>
      <b/>
      <sz val="9"/>
      <color theme="1" tint="0.499984740745262"/>
      <name val="ＭＳ Ｐゴシック"/>
      <family val="3"/>
      <charset val="128"/>
    </font>
    <font>
      <u/>
      <sz val="12"/>
      <name val="ＭＳ Ｐゴシック"/>
      <family val="3"/>
      <charset val="128"/>
    </font>
    <font>
      <u/>
      <sz val="14"/>
      <name val="ＭＳ Ｐゴシック"/>
      <family val="3"/>
      <charset val="128"/>
    </font>
    <font>
      <b/>
      <sz val="8"/>
      <color rgb="FF0070C0"/>
      <name val="ＭＳ Ｐゴシック"/>
      <family val="3"/>
      <charset val="128"/>
    </font>
  </fonts>
  <fills count="15">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
      <patternFill patternType="solid">
        <fgColor rgb="FFFFC7CE"/>
      </patternFill>
    </fill>
    <fill>
      <patternFill patternType="solid">
        <fgColor theme="0" tint="-0.34998626667073579"/>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DE9D9"/>
        <bgColor indexed="64"/>
      </patternFill>
    </fill>
    <fill>
      <patternFill patternType="solid">
        <fgColor theme="3"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9" fillId="7" borderId="0" applyNumberFormat="0" applyBorder="0" applyAlignment="0" applyProtection="0">
      <alignment vertical="center"/>
    </xf>
  </cellStyleXfs>
  <cellXfs count="633">
    <xf numFmtId="0" fontId="0" fillId="0" borderId="0" xfId="0">
      <alignment vertical="center"/>
    </xf>
    <xf numFmtId="0" fontId="14" fillId="3" borderId="1" xfId="3" applyFont="1" applyFill="1" applyBorder="1" applyAlignment="1" applyProtection="1">
      <alignment horizontal="center" vertical="center"/>
      <protection locked="0"/>
    </xf>
    <xf numFmtId="0" fontId="4" fillId="0" borderId="0" xfId="0" applyFont="1" applyAlignment="1">
      <alignment horizontal="center" vertical="center"/>
    </xf>
    <xf numFmtId="177" fontId="5" fillId="0" borderId="0" xfId="0" applyNumberFormat="1" applyFont="1" applyAlignment="1">
      <alignment horizontal="right"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14" fillId="0" borderId="5" xfId="0" applyFont="1" applyBorder="1">
      <alignment vertical="center"/>
    </xf>
    <xf numFmtId="0" fontId="14" fillId="0" borderId="3" xfId="0" applyFont="1" applyBorder="1" applyAlignment="1">
      <alignment horizontal="center" vertical="center"/>
    </xf>
    <xf numFmtId="0" fontId="1" fillId="0" borderId="0" xfId="3" applyAlignment="1">
      <alignment horizontal="center" vertical="center"/>
    </xf>
    <xf numFmtId="0" fontId="1" fillId="0" borderId="0" xfId="3">
      <alignment vertical="center"/>
    </xf>
    <xf numFmtId="177" fontId="1" fillId="0" borderId="0" xfId="3" applyNumberFormat="1" applyAlignment="1">
      <alignment horizontal="center" vertical="center"/>
    </xf>
    <xf numFmtId="0" fontId="4" fillId="0" borderId="0" xfId="3" applyFont="1" applyAlignment="1">
      <alignment horizontal="center" vertical="center"/>
    </xf>
    <xf numFmtId="0" fontId="5" fillId="0" borderId="0" xfId="3" applyFont="1" applyAlignment="1">
      <alignment horizontal="right" vertical="center"/>
    </xf>
    <xf numFmtId="0" fontId="1" fillId="0" borderId="0" xfId="3" applyAlignment="1">
      <alignment horizontal="right" vertical="center"/>
    </xf>
    <xf numFmtId="0" fontId="1" fillId="0" borderId="0" xfId="3" applyAlignment="1">
      <alignment horizontal="left" vertical="center"/>
    </xf>
    <xf numFmtId="3" fontId="1" fillId="0" borderId="0" xfId="3" applyNumberFormat="1">
      <alignment vertical="center"/>
    </xf>
    <xf numFmtId="0" fontId="14" fillId="0" borderId="0" xfId="3" applyFont="1">
      <alignment vertical="center"/>
    </xf>
    <xf numFmtId="0" fontId="14" fillId="0" borderId="7" xfId="3" applyFont="1" applyBorder="1">
      <alignment vertical="center"/>
    </xf>
    <xf numFmtId="0" fontId="14" fillId="0" borderId="8" xfId="3" applyFont="1" applyBorder="1">
      <alignment vertical="center"/>
    </xf>
    <xf numFmtId="0" fontId="14" fillId="0" borderId="0" xfId="3" applyFont="1" applyAlignment="1">
      <alignment horizontal="left" vertical="center"/>
    </xf>
    <xf numFmtId="0" fontId="17" fillId="0" borderId="5" xfId="3" applyFont="1" applyBorder="1" applyAlignment="1">
      <alignment horizontal="center" vertical="center"/>
    </xf>
    <xf numFmtId="0" fontId="17" fillId="0" borderId="11" xfId="3" applyFont="1" applyBorder="1" applyAlignment="1">
      <alignment horizontal="center" vertical="center"/>
    </xf>
    <xf numFmtId="0" fontId="13" fillId="0" borderId="0" xfId="3" applyFont="1" applyAlignment="1">
      <alignment horizontal="left" vertical="center"/>
    </xf>
    <xf numFmtId="0" fontId="1" fillId="0" borderId="0" xfId="3" applyAlignment="1">
      <alignment horizontal="left" vertical="center" wrapText="1"/>
    </xf>
    <xf numFmtId="0" fontId="12" fillId="0" borderId="0" xfId="3" applyFont="1" applyAlignment="1">
      <alignment horizontal="left" vertical="center"/>
    </xf>
    <xf numFmtId="0" fontId="14" fillId="0" borderId="0" xfId="3" applyFont="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14" fillId="0" borderId="0" xfId="0" applyFont="1">
      <alignment vertical="center"/>
    </xf>
    <xf numFmtId="0" fontId="11" fillId="0" borderId="5" xfId="0" applyFont="1" applyBorder="1">
      <alignment vertical="center"/>
    </xf>
    <xf numFmtId="0" fontId="21" fillId="0" borderId="0" xfId="0" applyFont="1">
      <alignment vertical="center"/>
    </xf>
    <xf numFmtId="0" fontId="22" fillId="0" borderId="0" xfId="0" applyFont="1">
      <alignment vertical="center"/>
    </xf>
    <xf numFmtId="5" fontId="0" fillId="0" borderId="0" xfId="0" applyNumberFormat="1">
      <alignment vertical="center"/>
    </xf>
    <xf numFmtId="0" fontId="14" fillId="0" borderId="0" xfId="0" applyFont="1" applyAlignment="1">
      <alignment horizontal="center" vertical="center"/>
    </xf>
    <xf numFmtId="38" fontId="23" fillId="0" borderId="0" xfId="0" applyNumberFormat="1" applyFont="1">
      <alignment vertical="center"/>
    </xf>
    <xf numFmtId="0" fontId="0" fillId="0" borderId="4" xfId="0" applyBorder="1" applyAlignment="1">
      <alignment horizontal="center" vertical="center"/>
    </xf>
    <xf numFmtId="176" fontId="28" fillId="0" borderId="4" xfId="1" applyNumberFormat="1" applyFont="1" applyFill="1" applyBorder="1" applyAlignment="1" applyProtection="1">
      <alignment horizontal="right" vertical="center"/>
    </xf>
    <xf numFmtId="0" fontId="29" fillId="0" borderId="4" xfId="0" applyFont="1" applyBorder="1" applyAlignment="1">
      <alignment horizontal="center" vertical="center"/>
    </xf>
    <xf numFmtId="0" fontId="25" fillId="0" borderId="4" xfId="0" applyFont="1" applyBorder="1" applyAlignment="1">
      <alignment horizontal="center" vertical="center"/>
    </xf>
    <xf numFmtId="0" fontId="0" fillId="0" borderId="8" xfId="0" applyBorder="1" applyAlignment="1">
      <alignment horizontal="left" vertical="center"/>
    </xf>
    <xf numFmtId="0" fontId="0" fillId="0" borderId="2" xfId="0" applyBorder="1" applyAlignment="1">
      <alignment horizontal="center" vertical="center"/>
    </xf>
    <xf numFmtId="0" fontId="0" fillId="0" borderId="22" xfId="0" applyBorder="1" applyAlignment="1">
      <alignment horizontal="center" vertical="center"/>
    </xf>
    <xf numFmtId="177" fontId="0" fillId="0" borderId="0" xfId="0" applyNumberFormat="1" applyAlignment="1">
      <alignment horizontal="center" vertical="center"/>
    </xf>
    <xf numFmtId="0" fontId="25" fillId="0" borderId="0" xfId="0" applyFont="1" applyAlignment="1">
      <alignment horizontal="left" vertical="center"/>
    </xf>
    <xf numFmtId="0" fontId="25"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3" fillId="0" borderId="0" xfId="0" applyFont="1" applyAlignment="1">
      <alignment horizontal="left" vertical="center"/>
    </xf>
    <xf numFmtId="3" fontId="0" fillId="0" borderId="0" xfId="0" applyNumberFormat="1">
      <alignment vertical="center"/>
    </xf>
    <xf numFmtId="0" fontId="29" fillId="0" borderId="8" xfId="0" applyFont="1" applyBorder="1" applyAlignment="1">
      <alignment horizontal="center" vertical="center"/>
    </xf>
    <xf numFmtId="0" fontId="0" fillId="0" borderId="1" xfId="0" applyBorder="1">
      <alignment vertical="center"/>
    </xf>
    <xf numFmtId="0" fontId="39" fillId="7" borderId="0" xfId="4" applyProtection="1">
      <alignment vertical="center"/>
    </xf>
    <xf numFmtId="0" fontId="0" fillId="8" borderId="0" xfId="0" applyFill="1" applyAlignment="1">
      <alignment horizontal="center" vertical="center"/>
    </xf>
    <xf numFmtId="0" fontId="29" fillId="8" borderId="8" xfId="0" applyFont="1" applyFill="1" applyBorder="1" applyAlignment="1">
      <alignment horizontal="center" vertical="center"/>
    </xf>
    <xf numFmtId="0" fontId="0" fillId="8" borderId="1" xfId="0" applyFill="1" applyBorder="1" applyAlignment="1">
      <alignment horizontal="center" vertical="center"/>
    </xf>
    <xf numFmtId="38" fontId="23" fillId="2" borderId="2" xfId="2" applyFont="1" applyFill="1" applyBorder="1" applyAlignment="1" applyProtection="1">
      <alignment horizontal="right" vertical="center"/>
    </xf>
    <xf numFmtId="38" fontId="23" fillId="2" borderId="1" xfId="2" applyFont="1" applyFill="1" applyBorder="1" applyAlignment="1" applyProtection="1">
      <alignment horizontal="right" vertical="center"/>
    </xf>
    <xf numFmtId="178" fontId="28" fillId="8" borderId="1" xfId="2" applyNumberFormat="1" applyFont="1" applyFill="1" applyBorder="1" applyAlignment="1" applyProtection="1">
      <alignment horizontal="right" vertical="center"/>
    </xf>
    <xf numFmtId="0" fontId="0" fillId="3" borderId="17" xfId="0" applyFill="1" applyBorder="1" applyAlignment="1" applyProtection="1">
      <alignment vertical="center" shrinkToFit="1"/>
      <protection locked="0"/>
    </xf>
    <xf numFmtId="0" fontId="3" fillId="0" borderId="20" xfId="0" applyFont="1" applyBorder="1" applyAlignment="1">
      <alignment horizontal="center" vertical="center" shrinkToFit="1"/>
    </xf>
    <xf numFmtId="0" fontId="0" fillId="0" borderId="22" xfId="0" applyBorder="1" applyAlignment="1">
      <alignment horizontal="center" vertical="center" shrinkToFit="1"/>
    </xf>
    <xf numFmtId="0" fontId="0" fillId="0" borderId="18" xfId="0" applyBorder="1">
      <alignment vertical="center"/>
    </xf>
    <xf numFmtId="0" fontId="17" fillId="0" borderId="7" xfId="0" applyFont="1" applyBorder="1" applyAlignment="1">
      <alignment horizontal="center" vertical="center"/>
    </xf>
    <xf numFmtId="0" fontId="3" fillId="0" borderId="25" xfId="0" applyFont="1" applyBorder="1" applyAlignment="1">
      <alignment vertical="center" shrinkToFit="1"/>
    </xf>
    <xf numFmtId="0" fontId="34" fillId="0" borderId="8" xfId="0" applyFont="1" applyBorder="1">
      <alignment vertical="center"/>
    </xf>
    <xf numFmtId="0" fontId="24" fillId="0" borderId="0" xfId="0" applyFont="1" applyAlignment="1">
      <alignment vertical="center" wrapText="1"/>
    </xf>
    <xf numFmtId="0" fontId="18" fillId="0" borderId="0" xfId="0" applyFont="1">
      <alignment vertical="center"/>
    </xf>
    <xf numFmtId="0" fontId="5" fillId="0" borderId="0" xfId="0" applyFont="1">
      <alignment vertical="center"/>
    </xf>
    <xf numFmtId="0" fontId="0" fillId="9" borderId="0" xfId="0" applyFill="1" applyAlignment="1">
      <alignment horizontal="center" vertical="center"/>
    </xf>
    <xf numFmtId="0" fontId="29" fillId="9" borderId="4" xfId="0" applyFont="1" applyFill="1" applyBorder="1" applyAlignment="1">
      <alignment horizontal="center" vertical="center"/>
    </xf>
    <xf numFmtId="178" fontId="43" fillId="9" borderId="1" xfId="2" applyNumberFormat="1" applyFont="1" applyFill="1" applyBorder="1" applyAlignment="1" applyProtection="1">
      <alignment horizontal="right" vertical="center"/>
    </xf>
    <xf numFmtId="0" fontId="0" fillId="9" borderId="1" xfId="0" applyFill="1" applyBorder="1" applyAlignment="1">
      <alignment horizontal="center" vertical="center"/>
    </xf>
    <xf numFmtId="0" fontId="0" fillId="9" borderId="0" xfId="0" applyFill="1">
      <alignment vertical="center"/>
    </xf>
    <xf numFmtId="38" fontId="23" fillId="0" borderId="5" xfId="2" applyFont="1" applyFill="1" applyBorder="1" applyAlignment="1" applyProtection="1">
      <alignment horizontal="right" vertical="center"/>
    </xf>
    <xf numFmtId="0" fontId="0" fillId="10" borderId="0" xfId="0" applyFill="1">
      <alignment vertical="center"/>
    </xf>
    <xf numFmtId="0" fontId="14" fillId="10" borderId="1" xfId="0" applyFont="1" applyFill="1" applyBorder="1" applyAlignment="1">
      <alignment horizontal="center" vertical="center"/>
    </xf>
    <xf numFmtId="38" fontId="23" fillId="10" borderId="1" xfId="2" applyFont="1" applyFill="1" applyBorder="1" applyProtection="1">
      <alignment vertical="center"/>
    </xf>
    <xf numFmtId="0" fontId="29" fillId="10" borderId="8" xfId="0" applyFont="1" applyFill="1" applyBorder="1" applyAlignment="1">
      <alignment horizontal="center" vertical="center"/>
    </xf>
    <xf numFmtId="183" fontId="16" fillId="10" borderId="1" xfId="2" applyNumberFormat="1" applyFont="1" applyFill="1" applyBorder="1" applyAlignment="1" applyProtection="1">
      <alignment horizontal="right" vertical="center"/>
    </xf>
    <xf numFmtId="0" fontId="0" fillId="10" borderId="1" xfId="0" applyFill="1" applyBorder="1" applyAlignment="1">
      <alignment horizontal="center" vertical="center"/>
    </xf>
    <xf numFmtId="178" fontId="23" fillId="2" borderId="1" xfId="2" applyNumberFormat="1" applyFont="1" applyFill="1" applyBorder="1" applyAlignment="1" applyProtection="1">
      <alignment horizontal="right" vertical="center"/>
    </xf>
    <xf numFmtId="0" fontId="36" fillId="0" borderId="5" xfId="0" applyFont="1" applyBorder="1" applyAlignment="1">
      <alignment horizontal="left" vertical="center"/>
    </xf>
    <xf numFmtId="0" fontId="6" fillId="0" borderId="0" xfId="0" applyFont="1">
      <alignment vertical="center"/>
    </xf>
    <xf numFmtId="0" fontId="35" fillId="0" borderId="0" xfId="0" applyFont="1">
      <alignment vertical="center"/>
    </xf>
    <xf numFmtId="177" fontId="37" fillId="2" borderId="2" xfId="0" applyNumberFormat="1" applyFont="1" applyFill="1" applyBorder="1" applyAlignment="1">
      <alignment horizontal="center" vertical="center"/>
    </xf>
    <xf numFmtId="38" fontId="35" fillId="0" borderId="1" xfId="2" applyFont="1" applyFill="1" applyBorder="1" applyAlignment="1" applyProtection="1">
      <alignment horizontal="center" vertical="center"/>
    </xf>
    <xf numFmtId="0" fontId="49" fillId="0" borderId="0" xfId="0" applyFont="1">
      <alignment vertical="center"/>
    </xf>
    <xf numFmtId="0" fontId="0" fillId="0" borderId="0" xfId="3" applyFont="1">
      <alignment vertical="center"/>
    </xf>
    <xf numFmtId="0" fontId="14" fillId="0" borderId="5" xfId="3" applyFont="1" applyBorder="1" applyAlignment="1">
      <alignment horizontal="center" vertical="center"/>
    </xf>
    <xf numFmtId="0" fontId="14" fillId="0" borderId="5" xfId="3" applyFont="1" applyBorder="1">
      <alignment vertical="center"/>
    </xf>
    <xf numFmtId="0" fontId="14" fillId="0" borderId="11" xfId="3" applyFont="1" applyBorder="1">
      <alignment vertical="center"/>
    </xf>
    <xf numFmtId="14" fontId="51" fillId="0" borderId="0" xfId="0" applyNumberFormat="1" applyFont="1" applyAlignment="1">
      <alignment horizontal="right" vertical="center"/>
    </xf>
    <xf numFmtId="0" fontId="53" fillId="0" borderId="7" xfId="3" applyFont="1" applyBorder="1" applyAlignment="1">
      <alignment horizontal="center" vertical="center" shrinkToFit="1"/>
    </xf>
    <xf numFmtId="0" fontId="34" fillId="6" borderId="7" xfId="0" applyFont="1" applyFill="1" applyBorder="1" applyAlignment="1">
      <alignment horizontal="left" vertical="center"/>
    </xf>
    <xf numFmtId="0" fontId="52" fillId="0" borderId="7" xfId="0" applyFont="1" applyBorder="1" applyAlignment="1">
      <alignment horizontal="left" vertical="center"/>
    </xf>
    <xf numFmtId="38" fontId="23" fillId="2" borderId="3" xfId="2" applyFont="1" applyFill="1" applyBorder="1" applyAlignment="1" applyProtection="1">
      <alignment horizontal="right" vertical="center"/>
    </xf>
    <xf numFmtId="14" fontId="3" fillId="0" borderId="1" xfId="0" applyNumberFormat="1" applyFont="1" applyBorder="1" applyAlignment="1">
      <alignment horizontal="right" vertical="center"/>
    </xf>
    <xf numFmtId="0" fontId="40" fillId="7" borderId="0" xfId="4" applyFont="1" applyProtection="1">
      <alignment vertical="center"/>
    </xf>
    <xf numFmtId="0" fontId="14" fillId="0" borderId="7" xfId="3" applyFont="1" applyBorder="1" applyAlignment="1">
      <alignment horizontal="center" vertical="center"/>
    </xf>
    <xf numFmtId="0" fontId="1" fillId="0" borderId="8" xfId="3" applyBorder="1" applyAlignment="1">
      <alignment horizontal="center" vertical="center"/>
    </xf>
    <xf numFmtId="0" fontId="1" fillId="0" borderId="7" xfId="3" applyBorder="1" applyAlignment="1">
      <alignment horizontal="center" vertical="center"/>
    </xf>
    <xf numFmtId="0" fontId="17" fillId="2" borderId="7" xfId="0" applyFont="1" applyFill="1" applyBorder="1" applyAlignment="1">
      <alignment horizontal="center" vertical="center"/>
    </xf>
    <xf numFmtId="0" fontId="0" fillId="2" borderId="8" xfId="0" applyFill="1" applyBorder="1" applyAlignment="1">
      <alignment horizontal="center" vertical="center"/>
    </xf>
    <xf numFmtId="38" fontId="28" fillId="2" borderId="5" xfId="2" applyFont="1" applyFill="1" applyBorder="1" applyAlignment="1" applyProtection="1">
      <alignment horizontal="right" vertical="center"/>
    </xf>
    <xf numFmtId="0" fontId="13" fillId="0" borderId="7" xfId="0" applyFont="1" applyBorder="1" applyAlignment="1">
      <alignment horizontal="center" vertical="center"/>
    </xf>
    <xf numFmtId="182" fontId="14" fillId="3" borderId="2" xfId="3" applyNumberFormat="1" applyFont="1" applyFill="1" applyBorder="1" applyAlignment="1">
      <alignment horizontal="center" vertical="center"/>
    </xf>
    <xf numFmtId="0" fontId="48" fillId="0" borderId="4" xfId="0" applyFont="1" applyBorder="1">
      <alignment vertical="center"/>
    </xf>
    <xf numFmtId="0" fontId="14" fillId="0" borderId="4" xfId="0" applyFont="1" applyBorder="1">
      <alignment vertical="center"/>
    </xf>
    <xf numFmtId="0" fontId="54" fillId="0" borderId="7" xfId="0" applyFont="1" applyBorder="1" applyAlignment="1">
      <alignment horizontal="center" vertical="center"/>
    </xf>
    <xf numFmtId="0" fontId="0" fillId="0" borderId="0" xfId="0" applyAlignment="1">
      <alignment horizontal="left" vertical="center"/>
    </xf>
    <xf numFmtId="0" fontId="0" fillId="4" borderId="0" xfId="0" applyFill="1" applyAlignment="1">
      <alignment horizontal="center" vertical="center"/>
    </xf>
    <xf numFmtId="38" fontId="23" fillId="2" borderId="1" xfId="2" applyFont="1" applyFill="1" applyBorder="1" applyProtection="1">
      <alignment vertical="center"/>
    </xf>
    <xf numFmtId="0" fontId="14" fillId="0" borderId="0" xfId="0" applyFont="1" applyAlignment="1">
      <alignment horizontal="left" vertical="center"/>
    </xf>
    <xf numFmtId="0" fontId="0" fillId="0" borderId="3" xfId="0" applyBorder="1" applyAlignment="1">
      <alignment horizontal="center" vertical="center"/>
    </xf>
    <xf numFmtId="0" fontId="0" fillId="3" borderId="25" xfId="0" applyFill="1" applyBorder="1" applyAlignment="1" applyProtection="1">
      <alignment horizontal="right" vertical="center" shrinkToFit="1"/>
      <protection locked="0"/>
    </xf>
    <xf numFmtId="0" fontId="14" fillId="0" borderId="8" xfId="0" applyFont="1" applyBorder="1" applyAlignment="1">
      <alignment horizontal="center" vertical="center"/>
    </xf>
    <xf numFmtId="0" fontId="5" fillId="0" borderId="0" xfId="0" applyFont="1" applyAlignment="1">
      <alignment horizontal="right"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4" fillId="0" borderId="1"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wrapText="1"/>
    </xf>
    <xf numFmtId="0" fontId="14" fillId="4" borderId="9" xfId="3" applyFont="1" applyFill="1" applyBorder="1" applyAlignment="1" applyProtection="1">
      <alignment horizontal="center" vertical="center"/>
      <protection locked="0"/>
    </xf>
    <xf numFmtId="0" fontId="52" fillId="0" borderId="5" xfId="0" applyFont="1" applyBorder="1" applyAlignment="1">
      <alignment horizontal="left" vertical="center"/>
    </xf>
    <xf numFmtId="0" fontId="17" fillId="0" borderId="5" xfId="0" applyFont="1" applyBorder="1" applyAlignment="1">
      <alignment horizontal="center" vertical="center"/>
    </xf>
    <xf numFmtId="0" fontId="58" fillId="0" borderId="0" xfId="0" applyFont="1">
      <alignment vertical="center"/>
    </xf>
    <xf numFmtId="0" fontId="54" fillId="0" borderId="5" xfId="0" applyFont="1" applyBorder="1" applyAlignment="1">
      <alignment horizontal="center" vertical="center"/>
    </xf>
    <xf numFmtId="38" fontId="61" fillId="0" borderId="8" xfId="2" applyFont="1" applyFill="1" applyBorder="1" applyAlignment="1" applyProtection="1">
      <alignment vertical="top"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0" fillId="0" borderId="11" xfId="0" applyBorder="1" applyAlignment="1">
      <alignment horizontal="center" vertical="center"/>
    </xf>
    <xf numFmtId="0" fontId="64" fillId="4" borderId="1" xfId="0" applyFont="1" applyFill="1" applyBorder="1" applyAlignment="1" applyProtection="1">
      <alignment horizontal="center" vertical="center" shrinkToFit="1"/>
      <protection locked="0"/>
    </xf>
    <xf numFmtId="0" fontId="0" fillId="11" borderId="0" xfId="0" applyFill="1">
      <alignment vertical="center"/>
    </xf>
    <xf numFmtId="0" fontId="14" fillId="4" borderId="1" xfId="4" applyFont="1" applyFill="1" applyBorder="1" applyAlignment="1" applyProtection="1">
      <alignment horizontal="center" vertical="center"/>
      <protection locked="0"/>
    </xf>
    <xf numFmtId="182" fontId="14" fillId="3" borderId="0" xfId="3" applyNumberFormat="1" applyFont="1" applyFill="1" applyAlignment="1">
      <alignment horizontal="center" vertical="center"/>
    </xf>
    <xf numFmtId="0" fontId="14" fillId="0" borderId="2" xfId="0" applyFont="1" applyBorder="1" applyAlignment="1">
      <alignment horizontal="center" vertical="center"/>
    </xf>
    <xf numFmtId="0" fontId="7" fillId="4" borderId="1" xfId="0" applyFont="1" applyFill="1" applyBorder="1" applyAlignment="1" applyProtection="1">
      <alignment horizontal="center" vertical="center" wrapText="1"/>
      <protection locked="0"/>
    </xf>
    <xf numFmtId="0" fontId="25" fillId="0" borderId="5" xfId="0" applyFont="1" applyBorder="1" applyAlignment="1">
      <alignment horizontal="left" vertical="center"/>
    </xf>
    <xf numFmtId="38" fontId="28" fillId="2" borderId="56" xfId="2" applyFont="1" applyFill="1" applyBorder="1" applyProtection="1">
      <alignment vertical="center"/>
    </xf>
    <xf numFmtId="0" fontId="25" fillId="0" borderId="57" xfId="0" applyFont="1" applyBorder="1" applyAlignment="1">
      <alignment horizontal="center" vertical="center"/>
    </xf>
    <xf numFmtId="0" fontId="2" fillId="12" borderId="1" xfId="0" applyFont="1" applyFill="1" applyBorder="1" applyAlignment="1">
      <alignment vertical="center" wrapText="1"/>
    </xf>
    <xf numFmtId="0" fontId="31" fillId="12" borderId="1" xfId="0" applyFont="1" applyFill="1" applyBorder="1" applyAlignment="1">
      <alignment vertical="center" wrapText="1"/>
    </xf>
    <xf numFmtId="0" fontId="14" fillId="10" borderId="7" xfId="0" applyFont="1" applyFill="1" applyBorder="1" applyAlignment="1">
      <alignment horizontal="center" vertical="center" shrinkToFit="1"/>
    </xf>
    <xf numFmtId="0" fontId="3" fillId="10" borderId="7" xfId="0" applyFont="1" applyFill="1" applyBorder="1" applyAlignment="1">
      <alignment horizontal="center" vertical="center" shrinkToFit="1"/>
    </xf>
    <xf numFmtId="0" fontId="3" fillId="8" borderId="7" xfId="0" applyFont="1" applyFill="1" applyBorder="1" applyAlignment="1">
      <alignment horizontal="center" vertical="center"/>
    </xf>
    <xf numFmtId="0" fontId="6" fillId="0" borderId="0" xfId="3" applyFont="1">
      <alignment vertical="center"/>
    </xf>
    <xf numFmtId="0" fontId="14" fillId="4" borderId="3" xfId="3" applyFont="1"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0" borderId="0" xfId="3" applyFont="1" applyAlignment="1">
      <alignment horizontal="left" vertical="center" wrapText="1" shrinkToFit="1"/>
    </xf>
    <xf numFmtId="0" fontId="1" fillId="0" borderId="0" xfId="3" applyAlignment="1">
      <alignment horizontal="left" vertical="center" shrinkToFit="1"/>
    </xf>
    <xf numFmtId="0" fontId="13" fillId="0" borderId="0" xfId="3" applyFont="1" applyAlignment="1">
      <alignment horizontal="center" vertical="center"/>
    </xf>
    <xf numFmtId="0" fontId="3" fillId="0" borderId="0" xfId="3" applyFont="1" applyAlignment="1">
      <alignment horizontal="center" vertical="center"/>
    </xf>
    <xf numFmtId="0" fontId="3" fillId="0" borderId="25" xfId="0" applyFont="1" applyBorder="1" applyAlignment="1">
      <alignment horizontal="center" vertical="center" shrinkToFit="1"/>
    </xf>
    <xf numFmtId="38" fontId="0" fillId="0" borderId="0" xfId="2" applyFont="1" applyProtection="1">
      <alignment vertical="center"/>
    </xf>
    <xf numFmtId="0" fontId="0" fillId="0" borderId="23" xfId="0" applyBorder="1" applyAlignment="1">
      <alignment horizontal="center" vertical="center" shrinkToFit="1"/>
    </xf>
    <xf numFmtId="0" fontId="4" fillId="11" borderId="63" xfId="0" applyFont="1" applyFill="1" applyBorder="1" applyAlignment="1">
      <alignment horizontal="center" vertical="center" wrapText="1"/>
    </xf>
    <xf numFmtId="0" fontId="31" fillId="11" borderId="16" xfId="0" applyFont="1" applyFill="1" applyBorder="1" applyAlignment="1">
      <alignment horizontal="center" vertical="top" wrapText="1"/>
    </xf>
    <xf numFmtId="0" fontId="4" fillId="2" borderId="63" xfId="0" applyFont="1" applyFill="1" applyBorder="1" applyAlignment="1">
      <alignment horizontal="center" vertical="center" wrapText="1"/>
    </xf>
    <xf numFmtId="0" fontId="14" fillId="0" borderId="0" xfId="3" applyFont="1" applyAlignment="1" applyProtection="1">
      <alignment horizontal="center" vertical="center"/>
      <protection locked="0"/>
    </xf>
    <xf numFmtId="0" fontId="14" fillId="3" borderId="14" xfId="3" applyFont="1" applyFill="1" applyBorder="1" applyAlignment="1" applyProtection="1">
      <alignment horizontal="center" vertical="center"/>
      <protection locked="0"/>
    </xf>
    <xf numFmtId="0" fontId="14" fillId="3" borderId="15" xfId="3" applyFont="1" applyFill="1" applyBorder="1" applyAlignment="1" applyProtection="1">
      <alignment horizontal="center" vertical="center" shrinkToFit="1"/>
      <protection locked="0"/>
    </xf>
    <xf numFmtId="0" fontId="14" fillId="3" borderId="14" xfId="3" applyFont="1" applyFill="1" applyBorder="1" applyAlignment="1" applyProtection="1">
      <alignment horizontal="center" vertical="center" shrinkToFit="1"/>
      <protection locked="0"/>
    </xf>
    <xf numFmtId="0" fontId="14" fillId="3" borderId="16" xfId="3" applyFont="1" applyFill="1" applyBorder="1" applyAlignment="1" applyProtection="1">
      <alignment horizontal="center" vertical="center" shrinkToFit="1"/>
      <protection locked="0"/>
    </xf>
    <xf numFmtId="0" fontId="14" fillId="3" borderId="16" xfId="3" applyFont="1" applyFill="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0" fillId="0" borderId="0" xfId="0" applyProtection="1">
      <alignment vertical="center"/>
      <protection locked="0"/>
    </xf>
    <xf numFmtId="182" fontId="14" fillId="3" borderId="12" xfId="3" applyNumberFormat="1" applyFont="1" applyFill="1" applyBorder="1" applyAlignment="1">
      <alignment horizontal="center" vertical="center"/>
    </xf>
    <xf numFmtId="0" fontId="14" fillId="0" borderId="4" xfId="3" applyFont="1" applyBorder="1" applyAlignment="1">
      <alignment horizontal="center" vertical="center"/>
    </xf>
    <xf numFmtId="0" fontId="44" fillId="0" borderId="0" xfId="3" applyFont="1">
      <alignment vertical="center"/>
    </xf>
    <xf numFmtId="0" fontId="14" fillId="3" borderId="0" xfId="3" applyFont="1" applyFill="1" applyAlignment="1" applyProtection="1">
      <alignment horizontal="center" vertical="center"/>
      <protection locked="0"/>
    </xf>
    <xf numFmtId="0" fontId="48" fillId="0" borderId="0" xfId="3" applyFont="1" applyAlignment="1">
      <alignment horizontal="left" vertical="center" wrapText="1"/>
    </xf>
    <xf numFmtId="0" fontId="14" fillId="3" borderId="0" xfId="3" applyFont="1" applyFill="1" applyAlignment="1">
      <alignment horizontal="center" vertical="center" shrinkToFit="1"/>
    </xf>
    <xf numFmtId="0" fontId="0" fillId="0" borderId="0" xfId="3" applyFont="1" applyAlignment="1">
      <alignment vertical="center" wrapText="1"/>
    </xf>
    <xf numFmtId="179" fontId="66" fillId="3" borderId="0" xfId="0" applyNumberFormat="1" applyFont="1" applyFill="1" applyAlignment="1">
      <alignment horizontal="center" vertical="center"/>
    </xf>
    <xf numFmtId="0" fontId="69" fillId="0" borderId="0" xfId="0" applyFont="1" applyAlignment="1">
      <alignment horizontal="left" vertical="center" wrapText="1"/>
    </xf>
    <xf numFmtId="0" fontId="0" fillId="4" borderId="1" xfId="0" applyFill="1" applyBorder="1" applyAlignment="1" applyProtection="1">
      <alignment horizontal="center" vertical="center"/>
      <protection locked="0"/>
    </xf>
    <xf numFmtId="0" fontId="0" fillId="3" borderId="18" xfId="0" applyFill="1" applyBorder="1" applyAlignment="1" applyProtection="1">
      <alignment vertical="center" shrinkToFit="1"/>
      <protection locked="0"/>
    </xf>
    <xf numFmtId="0" fontId="3" fillId="0" borderId="67" xfId="0" applyFont="1" applyBorder="1" applyAlignment="1">
      <alignment vertical="center" shrinkToFit="1"/>
    </xf>
    <xf numFmtId="0" fontId="0" fillId="3" borderId="67" xfId="0" applyFill="1" applyBorder="1" applyAlignment="1" applyProtection="1">
      <alignment horizontal="right" vertical="center" shrinkToFit="1"/>
      <protection locked="0"/>
    </xf>
    <xf numFmtId="0" fontId="3" fillId="0" borderId="68" xfId="0" applyFont="1" applyBorder="1" applyAlignment="1">
      <alignment horizontal="center" vertical="center" shrinkToFit="1"/>
    </xf>
    <xf numFmtId="0" fontId="4" fillId="0" borderId="6" xfId="3" applyFont="1" applyBorder="1" applyAlignment="1">
      <alignment horizontal="center" vertical="center"/>
    </xf>
    <xf numFmtId="0" fontId="3" fillId="0" borderId="11" xfId="3" applyFont="1" applyBorder="1" applyAlignment="1">
      <alignment horizontal="center" vertical="center"/>
    </xf>
    <xf numFmtId="0" fontId="4" fillId="0" borderId="6"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4" fillId="0" borderId="4" xfId="0" applyFont="1" applyBorder="1" applyAlignment="1">
      <alignment horizontal="right" vertical="center"/>
    </xf>
    <xf numFmtId="187" fontId="44" fillId="2" borderId="65" xfId="0" applyNumberFormat="1" applyFont="1" applyFill="1" applyBorder="1" applyAlignment="1">
      <alignment horizontal="center" vertical="center"/>
    </xf>
    <xf numFmtId="0" fontId="7" fillId="0" borderId="0" xfId="0" applyFont="1" applyAlignment="1">
      <alignment horizontal="right" vertical="center"/>
    </xf>
    <xf numFmtId="0" fontId="18" fillId="0" borderId="0" xfId="0" applyFont="1" applyAlignment="1">
      <alignment horizontal="right" vertical="center"/>
    </xf>
    <xf numFmtId="0" fontId="7" fillId="0" borderId="0" xfId="0" applyFont="1" applyAlignment="1">
      <alignment horizontal="center" vertical="center" wrapText="1"/>
    </xf>
    <xf numFmtId="0" fontId="18" fillId="0" borderId="0" xfId="0" applyFont="1" applyAlignment="1">
      <alignment horizontal="left" vertical="center"/>
    </xf>
    <xf numFmtId="0" fontId="4" fillId="4" borderId="1" xfId="0" applyFont="1" applyFill="1" applyBorder="1" applyAlignment="1" applyProtection="1">
      <alignment horizontal="center" vertical="center"/>
      <protection locked="0"/>
    </xf>
    <xf numFmtId="0" fontId="24" fillId="5" borderId="0" xfId="0" applyFont="1" applyFill="1" applyAlignment="1">
      <alignment horizontal="center" vertical="center" wrapText="1"/>
    </xf>
    <xf numFmtId="0" fontId="5" fillId="0" borderId="0" xfId="0" applyFont="1" applyAlignment="1">
      <alignment horizontal="right" vertical="center"/>
    </xf>
    <xf numFmtId="180" fontId="0" fillId="3" borderId="0" xfId="0" applyNumberFormat="1" applyFill="1" applyAlignment="1" applyProtection="1">
      <alignment horizontal="right" vertical="center"/>
      <protection locked="0"/>
    </xf>
    <xf numFmtId="180" fontId="0" fillId="3" borderId="0" xfId="0" applyNumberFormat="1" applyFill="1" applyProtection="1">
      <alignment vertical="center"/>
      <protection locked="0"/>
    </xf>
    <xf numFmtId="0" fontId="57" fillId="11" borderId="30" xfId="0" applyFont="1" applyFill="1" applyBorder="1" applyAlignment="1">
      <alignment horizontal="center" vertical="center" wrapText="1"/>
    </xf>
    <xf numFmtId="0" fontId="57" fillId="11" borderId="31" xfId="0" applyFont="1" applyFill="1" applyBorder="1" applyAlignment="1">
      <alignment horizontal="center" vertical="center" wrapText="1"/>
    </xf>
    <xf numFmtId="0" fontId="57" fillId="11" borderId="32" xfId="0" applyFont="1" applyFill="1" applyBorder="1" applyAlignment="1">
      <alignment horizontal="center" vertical="center" wrapText="1"/>
    </xf>
    <xf numFmtId="0" fontId="0" fillId="3" borderId="0" xfId="0" applyFill="1" applyAlignment="1" applyProtection="1">
      <alignment horizontal="left" vertical="center" shrinkToFit="1"/>
      <protection locked="0"/>
    </xf>
    <xf numFmtId="0" fontId="0" fillId="3" borderId="0" xfId="0" applyFill="1" applyAlignment="1" applyProtection="1">
      <alignment horizontal="left" vertical="center"/>
      <protection locked="0"/>
    </xf>
    <xf numFmtId="0" fontId="58" fillId="3" borderId="41" xfId="0" applyFont="1" applyFill="1" applyBorder="1" applyAlignment="1">
      <alignment horizontal="left" vertical="center"/>
    </xf>
    <xf numFmtId="0" fontId="58" fillId="3" borderId="43" xfId="0" applyFont="1" applyFill="1" applyBorder="1" applyAlignment="1">
      <alignment horizontal="left" vertical="center"/>
    </xf>
    <xf numFmtId="0" fontId="58" fillId="4" borderId="58" xfId="0" applyFont="1" applyFill="1" applyBorder="1" applyAlignment="1">
      <alignment horizontal="left" vertical="center"/>
    </xf>
    <xf numFmtId="0" fontId="58" fillId="4" borderId="59" xfId="0" applyFont="1" applyFill="1" applyBorder="1" applyAlignment="1">
      <alignment horizontal="left" vertical="center"/>
    </xf>
    <xf numFmtId="0" fontId="58" fillId="2" borderId="45" xfId="0" applyFont="1" applyFill="1" applyBorder="1" applyAlignment="1">
      <alignment horizontal="left" vertical="center"/>
    </xf>
    <xf numFmtId="0" fontId="58" fillId="2" borderId="47" xfId="0" applyFont="1" applyFill="1" applyBorder="1" applyAlignment="1">
      <alignment horizontal="left" vertical="center"/>
    </xf>
    <xf numFmtId="182" fontId="14" fillId="2" borderId="2" xfId="0" applyNumberFormat="1" applyFont="1" applyFill="1" applyBorder="1" applyAlignment="1">
      <alignment horizontal="center" vertical="center"/>
    </xf>
    <xf numFmtId="182" fontId="14" fillId="2" borderId="8" xfId="0" applyNumberFormat="1" applyFont="1" applyFill="1" applyBorder="1" applyAlignment="1">
      <alignment horizontal="center" vertical="center"/>
    </xf>
    <xf numFmtId="0" fontId="14" fillId="2" borderId="2" xfId="0" applyFont="1" applyFill="1" applyBorder="1" applyAlignment="1">
      <alignment horizontal="left" vertical="center"/>
    </xf>
    <xf numFmtId="0" fontId="14" fillId="2" borderId="7" xfId="0" applyFont="1" applyFill="1" applyBorder="1" applyAlignment="1">
      <alignment horizontal="left" vertical="center"/>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0" fontId="14" fillId="2" borderId="1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4" xfId="0" applyFont="1" applyFill="1" applyBorder="1" applyAlignment="1">
      <alignment horizontal="center"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182" fontId="0" fillId="2" borderId="7" xfId="0" applyNumberFormat="1" applyFill="1" applyBorder="1" applyAlignment="1">
      <alignment horizontal="center" vertical="center"/>
    </xf>
    <xf numFmtId="182" fontId="0" fillId="2" borderId="8" xfId="0" applyNumberFormat="1" applyFill="1" applyBorder="1" applyAlignment="1">
      <alignment horizontal="center" vertical="center"/>
    </xf>
    <xf numFmtId="0" fontId="13" fillId="0" borderId="1" xfId="0" applyFont="1" applyBorder="1" applyAlignment="1">
      <alignment horizontal="center" vertical="center"/>
    </xf>
    <xf numFmtId="0" fontId="37" fillId="0" borderId="0" xfId="0" applyFont="1" applyAlignment="1">
      <alignment horizontal="center" vertical="center"/>
    </xf>
    <xf numFmtId="0" fontId="38" fillId="0" borderId="0" xfId="0" applyFont="1">
      <alignment vertical="center"/>
    </xf>
    <xf numFmtId="0" fontId="5" fillId="0" borderId="18"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40" fillId="4" borderId="2" xfId="4" applyFont="1" applyFill="1" applyBorder="1" applyAlignment="1" applyProtection="1">
      <alignment horizontal="center" vertical="center"/>
      <protection locked="0"/>
    </xf>
    <xf numFmtId="0" fontId="40" fillId="4" borderId="8" xfId="4" applyFont="1" applyFill="1" applyBorder="1" applyAlignment="1" applyProtection="1">
      <alignment horizontal="center" vertical="center"/>
      <protection locked="0"/>
    </xf>
    <xf numFmtId="0" fontId="44" fillId="0" borderId="2" xfId="0" applyFont="1" applyBorder="1" applyAlignment="1">
      <alignment horizontal="left" vertical="center" shrinkToFit="1"/>
    </xf>
    <xf numFmtId="0" fontId="44" fillId="0" borderId="7" xfId="0" applyFont="1" applyBorder="1" applyAlignment="1">
      <alignment horizontal="left" vertical="center" shrinkToFit="1"/>
    </xf>
    <xf numFmtId="0" fontId="44" fillId="0" borderId="8" xfId="0" applyFont="1" applyBorder="1" applyAlignment="1">
      <alignment horizontal="left" vertical="center" shrinkToFit="1"/>
    </xf>
    <xf numFmtId="0" fontId="52" fillId="0" borderId="5" xfId="3" applyFont="1" applyBorder="1" applyAlignment="1">
      <alignment horizontal="center" vertical="center" shrinkToFit="1"/>
    </xf>
    <xf numFmtId="0" fontId="50" fillId="0" borderId="5" xfId="3" applyFont="1" applyBorder="1" applyAlignment="1">
      <alignment horizontal="center" vertical="center" shrinkToFi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12" fillId="0" borderId="2"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4" fillId="0" borderId="2"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10" borderId="2" xfId="0" applyFont="1" applyFill="1" applyBorder="1" applyAlignment="1">
      <alignment horizontal="center" vertical="center" shrinkToFit="1"/>
    </xf>
    <xf numFmtId="0" fontId="14" fillId="10" borderId="8" xfId="0" applyFont="1" applyFill="1" applyBorder="1" applyAlignment="1">
      <alignment horizontal="center" vertical="center" shrinkToFit="1"/>
    </xf>
    <xf numFmtId="0" fontId="12" fillId="10" borderId="2" xfId="0" applyFont="1" applyFill="1" applyBorder="1" applyAlignment="1">
      <alignment horizontal="left" vertical="center" wrapText="1"/>
    </xf>
    <xf numFmtId="0" fontId="12" fillId="10" borderId="7"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3" fillId="10" borderId="2" xfId="0" applyFont="1" applyFill="1" applyBorder="1" applyAlignment="1">
      <alignment horizontal="center" vertical="center" shrinkToFit="1"/>
    </xf>
    <xf numFmtId="0" fontId="3" fillId="10" borderId="8" xfId="0" applyFont="1" applyFill="1" applyBorder="1" applyAlignment="1">
      <alignment horizontal="center" vertical="center" shrinkToFi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8" borderId="2" xfId="0" applyFont="1" applyFill="1" applyBorder="1" applyAlignment="1">
      <alignment horizontal="center" vertical="center"/>
    </xf>
    <xf numFmtId="0" fontId="3" fillId="8" borderId="8" xfId="0" applyFont="1" applyFill="1" applyBorder="1" applyAlignment="1">
      <alignment horizontal="center" vertical="center"/>
    </xf>
    <xf numFmtId="0" fontId="13" fillId="8" borderId="2" xfId="0" applyFont="1" applyFill="1" applyBorder="1" applyAlignment="1">
      <alignment horizontal="left" vertical="center" shrinkToFit="1"/>
    </xf>
    <xf numFmtId="0" fontId="13" fillId="8" borderId="7" xfId="0" applyFont="1" applyFill="1" applyBorder="1" applyAlignment="1">
      <alignment horizontal="left" vertical="center" shrinkToFit="1"/>
    </xf>
    <xf numFmtId="0" fontId="0" fillId="4" borderId="21"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9" xfId="0" applyFill="1" applyBorder="1" applyAlignment="1">
      <alignment horizontal="left" vertical="center"/>
    </xf>
    <xf numFmtId="0" fontId="0" fillId="0" borderId="12" xfId="0" applyBorder="1" applyAlignment="1">
      <alignment horizontal="right" vertical="center"/>
    </xf>
    <xf numFmtId="0" fontId="0" fillId="0" borderId="4" xfId="0" applyBorder="1" applyAlignment="1">
      <alignment horizontal="right" vertical="center"/>
    </xf>
    <xf numFmtId="0" fontId="0" fillId="0" borderId="17" xfId="0" applyBorder="1" applyAlignment="1">
      <alignment horizontal="right" vertical="center"/>
    </xf>
    <xf numFmtId="0" fontId="0" fillId="0" borderId="5" xfId="0" applyBorder="1" applyAlignment="1">
      <alignment horizontal="right" vertical="center"/>
    </xf>
    <xf numFmtId="0" fontId="3" fillId="2" borderId="13" xfId="0" applyFont="1" applyFill="1" applyBorder="1" applyAlignment="1">
      <alignment horizontal="left" vertical="center"/>
    </xf>
    <xf numFmtId="38" fontId="23" fillId="2" borderId="3" xfId="2" applyFont="1" applyFill="1" applyBorder="1" applyAlignment="1" applyProtection="1">
      <alignment horizontal="right" vertical="center"/>
    </xf>
    <xf numFmtId="38" fontId="23" fillId="2" borderId="19" xfId="2" applyFont="1" applyFill="1" applyBorder="1" applyAlignment="1" applyProtection="1">
      <alignment horizontal="right" vertical="center"/>
    </xf>
    <xf numFmtId="38" fontId="23" fillId="2" borderId="9" xfId="2" applyFont="1" applyFill="1" applyBorder="1" applyAlignment="1" applyProtection="1">
      <alignment horizontal="right" vertical="center"/>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1" xfId="0" applyBorder="1" applyAlignment="1">
      <alignment horizontal="center" vertical="center" wrapText="1"/>
    </xf>
    <xf numFmtId="0" fontId="0" fillId="0" borderId="26" xfId="0"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wrapText="1"/>
    </xf>
    <xf numFmtId="0" fontId="3" fillId="11" borderId="9" xfId="0" applyFont="1" applyFill="1" applyBorder="1" applyAlignment="1">
      <alignment horizontal="left" vertical="center" wrapText="1"/>
    </xf>
    <xf numFmtId="0" fontId="3" fillId="11" borderId="17"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xf>
    <xf numFmtId="0" fontId="3" fillId="0" borderId="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center" vertical="center" wrapText="1"/>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38" fontId="15" fillId="2" borderId="3" xfId="2" applyFont="1" applyFill="1" applyBorder="1" applyAlignment="1" applyProtection="1">
      <alignment horizontal="right" vertical="center"/>
    </xf>
    <xf numFmtId="38" fontId="15" fillId="2" borderId="9" xfId="2" applyFont="1" applyFill="1" applyBorder="1" applyAlignment="1" applyProtection="1">
      <alignment horizontal="right" vertical="center"/>
    </xf>
    <xf numFmtId="0" fontId="0" fillId="0" borderId="9" xfId="0" applyBorder="1" applyAlignment="1">
      <alignment horizontal="center" vertical="center"/>
    </xf>
    <xf numFmtId="0" fontId="31" fillId="0" borderId="1" xfId="0" applyFont="1" applyBorder="1" applyAlignment="1">
      <alignment horizontal="center" vertical="center" wrapText="1"/>
    </xf>
    <xf numFmtId="177" fontId="0" fillId="3" borderId="1" xfId="0" applyNumberFormat="1" applyFill="1" applyBorder="1" applyAlignment="1" applyProtection="1">
      <alignment horizontal="center" vertical="center"/>
      <protection locked="0"/>
    </xf>
    <xf numFmtId="0" fontId="3" fillId="4" borderId="2"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187" fontId="71" fillId="13" borderId="64" xfId="2" applyNumberFormat="1" applyFont="1" applyFill="1" applyBorder="1" applyAlignment="1" applyProtection="1">
      <alignment horizontal="center" vertical="center"/>
      <protection locked="0"/>
    </xf>
    <xf numFmtId="187" fontId="71" fillId="13" borderId="66" xfId="2" applyNumberFormat="1" applyFont="1" applyFill="1" applyBorder="1" applyAlignment="1" applyProtection="1">
      <alignment horizontal="center" vertical="center"/>
      <protection locked="0"/>
    </xf>
    <xf numFmtId="0" fontId="0" fillId="0" borderId="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87" fontId="70" fillId="11" borderId="72" xfId="0" applyNumberFormat="1" applyFont="1" applyFill="1" applyBorder="1" applyAlignment="1">
      <alignment horizontal="center" vertical="center" shrinkToFit="1"/>
    </xf>
    <xf numFmtId="187" fontId="70" fillId="11" borderId="73" xfId="0" applyNumberFormat="1" applyFont="1" applyFill="1" applyBorder="1" applyAlignment="1">
      <alignment horizontal="center" vertical="center" shrinkToFit="1"/>
    </xf>
    <xf numFmtId="177" fontId="75" fillId="11" borderId="69" xfId="0" applyNumberFormat="1" applyFont="1" applyFill="1" applyBorder="1" applyAlignment="1">
      <alignment horizontal="center" vertical="center" wrapText="1" shrinkToFit="1"/>
    </xf>
    <xf numFmtId="177" fontId="75" fillId="11" borderId="70" xfId="0" applyNumberFormat="1" applyFont="1" applyFill="1" applyBorder="1" applyAlignment="1">
      <alignment horizontal="center" vertical="center" wrapText="1" shrinkToFit="1"/>
    </xf>
    <xf numFmtId="188" fontId="4" fillId="11" borderId="70" xfId="2" applyNumberFormat="1" applyFont="1" applyFill="1" applyBorder="1" applyAlignment="1" applyProtection="1">
      <alignment vertical="center" wrapText="1" shrinkToFit="1"/>
    </xf>
    <xf numFmtId="188" fontId="4" fillId="11" borderId="33" xfId="2" applyNumberFormat="1" applyFont="1" applyFill="1" applyBorder="1" applyAlignment="1" applyProtection="1">
      <alignment vertical="center" wrapText="1" shrinkToFit="1"/>
    </xf>
    <xf numFmtId="187" fontId="4" fillId="11" borderId="75" xfId="2" applyNumberFormat="1" applyFont="1" applyFill="1" applyBorder="1" applyAlignment="1" applyProtection="1">
      <alignment vertical="center" shrinkToFit="1"/>
    </xf>
    <xf numFmtId="187" fontId="4" fillId="11" borderId="35" xfId="2" applyNumberFormat="1" applyFont="1" applyFill="1" applyBorder="1" applyAlignment="1" applyProtection="1">
      <alignment vertical="center" shrinkToFit="1"/>
    </xf>
    <xf numFmtId="188" fontId="72" fillId="3" borderId="71" xfId="2" applyNumberFormat="1" applyFont="1" applyFill="1" applyBorder="1" applyAlignment="1" applyProtection="1">
      <alignment horizontal="right" vertical="center" shrinkToFit="1"/>
      <protection locked="0"/>
    </xf>
    <xf numFmtId="188" fontId="72" fillId="3" borderId="70" xfId="2" applyNumberFormat="1" applyFont="1" applyFill="1" applyBorder="1" applyAlignment="1" applyProtection="1">
      <alignment horizontal="right" vertical="center" shrinkToFit="1"/>
      <protection locked="0"/>
    </xf>
    <xf numFmtId="187" fontId="72" fillId="3" borderId="74" xfId="2" applyNumberFormat="1" applyFont="1" applyFill="1" applyBorder="1" applyAlignment="1" applyProtection="1">
      <alignment horizontal="right" vertical="center" shrinkToFit="1"/>
      <protection locked="0"/>
    </xf>
    <xf numFmtId="187" fontId="72" fillId="3" borderId="75" xfId="2" applyNumberFormat="1" applyFont="1" applyFill="1" applyBorder="1" applyAlignment="1" applyProtection="1">
      <alignment horizontal="right" vertical="center" shrinkToFit="1"/>
      <protection locked="0"/>
    </xf>
    <xf numFmtId="38" fontId="1" fillId="3" borderId="1" xfId="2" applyFont="1" applyFill="1" applyBorder="1" applyAlignment="1" applyProtection="1">
      <alignment horizontal="center" vertical="center"/>
      <protection locked="0"/>
    </xf>
    <xf numFmtId="0" fontId="14" fillId="0" borderId="2" xfId="0" applyFont="1" applyBorder="1" applyAlignment="1">
      <alignment horizontal="left" vertical="center"/>
    </xf>
    <xf numFmtId="0" fontId="14" fillId="0" borderId="7" xfId="0" applyFont="1" applyBorder="1" applyAlignment="1">
      <alignment horizontal="lef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29" fillId="0" borderId="1" xfId="0" applyFont="1" applyBorder="1" applyAlignment="1">
      <alignment horizontal="center" vertical="center"/>
    </xf>
    <xf numFmtId="179" fontId="66" fillId="3" borderId="0" xfId="0" applyNumberFormat="1" applyFont="1" applyFill="1" applyAlignment="1">
      <alignment horizontal="center" vertical="center"/>
    </xf>
    <xf numFmtId="0" fontId="69" fillId="0" borderId="0" xfId="0" applyFont="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0" fillId="3" borderId="25" xfId="0" applyFill="1" applyBorder="1" applyAlignment="1" applyProtection="1">
      <alignment horizontal="right" vertical="center" shrinkToFit="1"/>
      <protection locked="0"/>
    </xf>
    <xf numFmtId="0" fontId="0" fillId="4" borderId="21" xfId="0" applyFill="1" applyBorder="1" applyAlignment="1" applyProtection="1">
      <alignment horizontal="center" vertical="center" shrinkToFit="1"/>
      <protection locked="0"/>
    </xf>
    <xf numFmtId="0" fontId="0" fillId="4" borderId="23" xfId="0" applyFill="1" applyBorder="1" applyAlignment="1" applyProtection="1">
      <alignment horizontal="center" vertical="center" shrinkToFit="1"/>
      <protection locked="0"/>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82" fontId="0" fillId="3" borderId="12" xfId="0" applyNumberFormat="1" applyFill="1" applyBorder="1" applyAlignment="1" applyProtection="1">
      <alignment horizontal="center" vertical="center"/>
      <protection locked="0"/>
    </xf>
    <xf numFmtId="182" fontId="0" fillId="3" borderId="4" xfId="0" applyNumberFormat="1" applyFill="1" applyBorder="1" applyAlignment="1" applyProtection="1">
      <alignment horizontal="center" vertical="center"/>
      <protection locked="0"/>
    </xf>
    <xf numFmtId="182" fontId="0" fillId="3" borderId="6" xfId="0" applyNumberFormat="1" applyFill="1" applyBorder="1" applyAlignment="1" applyProtection="1">
      <alignment horizontal="center" vertical="center"/>
      <protection locked="0"/>
    </xf>
    <xf numFmtId="182" fontId="0" fillId="3" borderId="17" xfId="0" applyNumberFormat="1" applyFill="1" applyBorder="1" applyAlignment="1" applyProtection="1">
      <alignment horizontal="center" vertical="center"/>
      <protection locked="0"/>
    </xf>
    <xf numFmtId="182" fontId="0" fillId="3" borderId="5" xfId="0" applyNumberFormat="1" applyFill="1" applyBorder="1" applyAlignment="1" applyProtection="1">
      <alignment horizontal="center" vertical="center"/>
      <protection locked="0"/>
    </xf>
    <xf numFmtId="182" fontId="0" fillId="3" borderId="11" xfId="0" applyNumberForma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186" fontId="0" fillId="2" borderId="1" xfId="0" applyNumberFormat="1" applyFill="1" applyBorder="1" applyAlignment="1">
      <alignment horizontal="center" vertical="center"/>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38" fontId="0" fillId="2" borderId="1" xfId="2" applyFont="1" applyFill="1" applyBorder="1" applyAlignment="1" applyProtection="1">
      <alignment horizontal="center" vertical="center"/>
    </xf>
    <xf numFmtId="0" fontId="0" fillId="3" borderId="2"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182" fontId="0" fillId="3" borderId="2" xfId="0" applyNumberFormat="1" applyFill="1" applyBorder="1" applyAlignment="1" applyProtection="1">
      <alignment horizontal="center" vertical="center"/>
      <protection locked="0"/>
    </xf>
    <xf numFmtId="182" fontId="0" fillId="3" borderId="7" xfId="0" applyNumberFormat="1" applyFill="1" applyBorder="1" applyAlignment="1" applyProtection="1">
      <alignment horizontal="center" vertical="center"/>
      <protection locked="0"/>
    </xf>
    <xf numFmtId="0" fontId="61" fillId="0" borderId="2" xfId="0" applyFont="1" applyBorder="1" applyAlignment="1">
      <alignment horizontal="left" vertical="center" wrapText="1"/>
    </xf>
    <xf numFmtId="0" fontId="61" fillId="0" borderId="7" xfId="0" applyFont="1" applyBorder="1" applyAlignment="1">
      <alignment horizontal="left" vertical="center" wrapText="1"/>
    </xf>
    <xf numFmtId="38" fontId="61" fillId="0" borderId="7" xfId="2" applyFont="1" applyFill="1" applyBorder="1" applyAlignment="1" applyProtection="1">
      <alignment horizontal="left" vertical="top" wrapText="1"/>
    </xf>
    <xf numFmtId="0" fontId="0" fillId="4" borderId="1" xfId="0" applyFill="1" applyBorder="1" applyAlignment="1" applyProtection="1">
      <alignment horizontal="center" vertical="center" shrinkToFit="1"/>
      <protection locked="0"/>
    </xf>
    <xf numFmtId="38" fontId="28" fillId="2" borderId="2" xfId="2" applyFont="1" applyFill="1" applyBorder="1" applyAlignment="1" applyProtection="1">
      <alignment horizontal="center" vertical="center"/>
    </xf>
    <xf numFmtId="38" fontId="28" fillId="2" borderId="7" xfId="2" applyFont="1" applyFill="1" applyBorder="1" applyAlignment="1" applyProtection="1">
      <alignment horizontal="center" vertical="center"/>
    </xf>
    <xf numFmtId="177" fontId="0" fillId="4" borderId="1" xfId="0" applyNumberFormat="1" applyFill="1" applyBorder="1" applyAlignment="1" applyProtection="1">
      <alignment horizontal="center" vertical="center"/>
      <protection locked="0"/>
    </xf>
    <xf numFmtId="0" fontId="0" fillId="0" borderId="17" xfId="0" applyBorder="1" applyAlignment="1">
      <alignment vertical="center" wrapText="1"/>
    </xf>
    <xf numFmtId="0" fontId="0" fillId="0" borderId="5" xfId="0" applyBorder="1" applyAlignment="1">
      <alignment vertical="center" wrapText="1"/>
    </xf>
    <xf numFmtId="0" fontId="0" fillId="0" borderId="11" xfId="0" applyBorder="1" applyAlignment="1">
      <alignment vertical="center" wrapText="1"/>
    </xf>
    <xf numFmtId="0" fontId="14" fillId="0" borderId="0" xfId="3" applyFont="1" applyAlignment="1">
      <alignment horizontal="left" vertical="center" wrapText="1"/>
    </xf>
    <xf numFmtId="0" fontId="14" fillId="0" borderId="0" xfId="3" applyFont="1" applyAlignment="1">
      <alignment horizontal="left" vertical="center"/>
    </xf>
    <xf numFmtId="0" fontId="14" fillId="0" borderId="2" xfId="3" applyFont="1" applyBorder="1" applyAlignment="1">
      <alignment horizontal="left" vertical="center"/>
    </xf>
    <xf numFmtId="0" fontId="14" fillId="0" borderId="7" xfId="3" applyFont="1" applyBorder="1" applyAlignment="1">
      <alignment horizontal="left" vertical="center"/>
    </xf>
    <xf numFmtId="0" fontId="14" fillId="0" borderId="5" xfId="3" applyFont="1" applyBorder="1" applyAlignment="1">
      <alignment horizontal="left" vertical="center"/>
    </xf>
    <xf numFmtId="0" fontId="50" fillId="0" borderId="0" xfId="3" applyFont="1" applyAlignment="1">
      <alignment horizontal="center" vertical="center"/>
    </xf>
    <xf numFmtId="0" fontId="14" fillId="0" borderId="1" xfId="3" applyFont="1" applyBorder="1" applyAlignment="1">
      <alignment horizontal="left" vertical="center" wrapText="1"/>
    </xf>
    <xf numFmtId="0" fontId="14" fillId="0" borderId="2" xfId="3" applyFont="1" applyBorder="1" applyAlignment="1">
      <alignment horizontal="left" vertical="center" wrapText="1"/>
    </xf>
    <xf numFmtId="0" fontId="0" fillId="0" borderId="0" xfId="0" applyAlignment="1">
      <alignment horizontal="left" vertical="top" wrapText="1"/>
    </xf>
    <xf numFmtId="0" fontId="0" fillId="0" borderId="0" xfId="3" applyFont="1" applyAlignment="1">
      <alignment horizontal="left" vertical="center" wrapText="1" shrinkToFit="1"/>
    </xf>
    <xf numFmtId="0" fontId="1" fillId="0" borderId="0" xfId="3" applyAlignment="1">
      <alignment horizontal="left" vertical="center" shrinkToFit="1"/>
    </xf>
    <xf numFmtId="0" fontId="13" fillId="0" borderId="0" xfId="3" applyFont="1" applyAlignment="1">
      <alignment horizontal="center" vertical="center"/>
    </xf>
    <xf numFmtId="0" fontId="3" fillId="0" borderId="0" xfId="3" applyFont="1" applyAlignment="1">
      <alignment horizontal="center" vertical="center"/>
    </xf>
    <xf numFmtId="0" fontId="48" fillId="0" borderId="0" xfId="3" applyFont="1" applyAlignment="1">
      <alignment horizontal="left" vertical="center" wrapText="1"/>
    </xf>
    <xf numFmtId="0" fontId="48" fillId="0" borderId="0" xfId="3" applyFont="1" applyAlignment="1">
      <alignment horizontal="left" vertical="center" shrinkToFit="1"/>
    </xf>
    <xf numFmtId="0" fontId="0" fillId="14" borderId="2" xfId="0" applyFill="1" applyBorder="1" applyAlignment="1" applyProtection="1">
      <alignment horizontal="left" vertical="center" wrapText="1"/>
      <protection locked="0"/>
    </xf>
    <xf numFmtId="0" fontId="0" fillId="14" borderId="7" xfId="0" applyFill="1" applyBorder="1" applyAlignment="1" applyProtection="1">
      <alignment horizontal="left" vertical="center" wrapText="1"/>
      <protection locked="0"/>
    </xf>
    <xf numFmtId="0" fontId="0" fillId="14" borderId="8" xfId="0" applyFill="1" applyBorder="1" applyAlignment="1" applyProtection="1">
      <alignment horizontal="left" vertical="center" wrapText="1"/>
      <protection locked="0"/>
    </xf>
    <xf numFmtId="0" fontId="14" fillId="0" borderId="17" xfId="3" applyFont="1" applyBorder="1" applyAlignment="1">
      <alignment horizontal="center" vertical="center" wrapText="1"/>
    </xf>
    <xf numFmtId="0" fontId="14" fillId="0" borderId="11" xfId="3" applyFont="1" applyBorder="1" applyAlignment="1">
      <alignment horizontal="center" vertical="center"/>
    </xf>
    <xf numFmtId="0" fontId="14" fillId="6" borderId="6" xfId="3" applyFont="1" applyFill="1" applyBorder="1" applyAlignment="1">
      <alignment horizontal="left" vertical="center" shrinkToFit="1"/>
    </xf>
    <xf numFmtId="0" fontId="14" fillId="6" borderId="3" xfId="3" applyFont="1" applyFill="1" applyBorder="1" applyAlignment="1">
      <alignment horizontal="left" vertical="center" shrinkToFit="1"/>
    </xf>
    <xf numFmtId="0" fontId="14" fillId="0" borderId="3" xfId="3" applyFont="1" applyBorder="1" applyAlignment="1">
      <alignment horizontal="left" vertical="center" wrapText="1"/>
    </xf>
    <xf numFmtId="0" fontId="14" fillId="0" borderId="24" xfId="3" applyFont="1" applyBorder="1" applyAlignment="1">
      <alignment horizontal="left" vertical="center" wrapText="1"/>
    </xf>
    <xf numFmtId="0" fontId="14" fillId="0" borderId="9" xfId="3" applyFont="1" applyBorder="1" applyAlignment="1">
      <alignment horizontal="left" vertical="center" wrapText="1"/>
    </xf>
    <xf numFmtId="0" fontId="14" fillId="0" borderId="17" xfId="3" applyFont="1" applyBorder="1" applyAlignment="1">
      <alignment horizontal="left" vertical="center" wrapText="1"/>
    </xf>
    <xf numFmtId="0" fontId="14" fillId="0" borderId="3" xfId="3" applyFont="1" applyBorder="1" applyAlignment="1">
      <alignment horizontal="left" vertical="center"/>
    </xf>
    <xf numFmtId="0" fontId="14" fillId="0" borderId="24" xfId="3" applyFont="1" applyBorder="1" applyAlignment="1">
      <alignment horizontal="left" vertical="center"/>
    </xf>
    <xf numFmtId="0" fontId="0" fillId="0" borderId="2" xfId="3" applyFont="1" applyBorder="1" applyAlignment="1">
      <alignment horizontal="center" vertical="center" wrapText="1"/>
    </xf>
    <xf numFmtId="0" fontId="1" fillId="0" borderId="8" xfId="3" applyBorder="1" applyAlignment="1">
      <alignment horizontal="center" vertical="center" wrapText="1"/>
    </xf>
    <xf numFmtId="0" fontId="14" fillId="0" borderId="1" xfId="3" applyFont="1" applyBorder="1" applyAlignment="1">
      <alignment horizontal="left" vertical="center"/>
    </xf>
    <xf numFmtId="0" fontId="14" fillId="0" borderId="26" xfId="3" applyFont="1" applyBorder="1" applyAlignment="1">
      <alignment horizontal="left" vertical="center"/>
    </xf>
    <xf numFmtId="0" fontId="1" fillId="0" borderId="2" xfId="3" applyBorder="1" applyAlignment="1">
      <alignment horizontal="center" vertical="center" wrapText="1"/>
    </xf>
    <xf numFmtId="0" fontId="1" fillId="0" borderId="12" xfId="3" applyBorder="1" applyAlignment="1">
      <alignment horizontal="center" vertical="center" wrapText="1" shrinkToFit="1"/>
    </xf>
    <xf numFmtId="0" fontId="1" fillId="0" borderId="6" xfId="3" applyBorder="1" applyAlignment="1">
      <alignment horizontal="center" vertical="center" wrapText="1" shrinkToFit="1"/>
    </xf>
    <xf numFmtId="0" fontId="1" fillId="0" borderId="18" xfId="3" applyBorder="1" applyAlignment="1">
      <alignment horizontal="center" vertical="center" wrapText="1" shrinkToFit="1"/>
    </xf>
    <xf numFmtId="0" fontId="1" fillId="0" borderId="10" xfId="3" applyBorder="1" applyAlignment="1">
      <alignment horizontal="center" vertical="center" wrapText="1" shrinkToFit="1"/>
    </xf>
    <xf numFmtId="0" fontId="1" fillId="0" borderId="17" xfId="3" applyBorder="1" applyAlignment="1">
      <alignment horizontal="center" vertical="center" wrapText="1" shrinkToFit="1"/>
    </xf>
    <xf numFmtId="0" fontId="1" fillId="0" borderId="11" xfId="3" applyBorder="1" applyAlignment="1">
      <alignment horizontal="center" vertical="center" wrapText="1" shrinkToFit="1"/>
    </xf>
    <xf numFmtId="0" fontId="14" fillId="6" borderId="8" xfId="3" applyFont="1" applyFill="1" applyBorder="1" applyAlignment="1">
      <alignment horizontal="left" vertical="center" shrinkToFit="1"/>
    </xf>
    <xf numFmtId="0" fontId="14" fillId="6" borderId="1" xfId="3" applyFont="1" applyFill="1" applyBorder="1" applyAlignment="1">
      <alignment horizontal="left" vertical="center" shrinkToFit="1"/>
    </xf>
    <xf numFmtId="0" fontId="14" fillId="6" borderId="9" xfId="3" applyFont="1" applyFill="1" applyBorder="1" applyAlignment="1">
      <alignment horizontal="left" vertical="center" shrinkToFit="1"/>
    </xf>
    <xf numFmtId="0" fontId="58" fillId="2" borderId="38" xfId="0" applyFont="1" applyFill="1" applyBorder="1" applyAlignment="1">
      <alignment horizontal="left" vertical="center"/>
    </xf>
    <xf numFmtId="0" fontId="58" fillId="2" borderId="35" xfId="0" applyFont="1" applyFill="1" applyBorder="1" applyAlignment="1">
      <alignment horizontal="left" vertical="center"/>
    </xf>
    <xf numFmtId="0" fontId="14" fillId="0" borderId="51" xfId="3" applyFont="1" applyBorder="1" applyAlignment="1">
      <alignment horizontal="left" vertical="center" shrinkToFit="1"/>
    </xf>
    <xf numFmtId="0" fontId="14" fillId="0" borderId="1" xfId="3" applyFont="1" applyBorder="1" applyAlignment="1">
      <alignment horizontal="left" vertical="center" shrinkToFit="1"/>
    </xf>
    <xf numFmtId="0" fontId="14" fillId="0" borderId="53" xfId="3" applyFont="1" applyBorder="1" applyAlignment="1">
      <alignment horizontal="left" vertical="center" shrinkToFit="1"/>
    </xf>
    <xf numFmtId="0" fontId="14" fillId="0" borderId="13" xfId="3" applyFont="1" applyBorder="1" applyAlignment="1">
      <alignment horizontal="left" vertical="center" shrinkToFit="1"/>
    </xf>
    <xf numFmtId="182" fontId="14" fillId="3" borderId="2" xfId="3" applyNumberFormat="1" applyFont="1" applyFill="1" applyBorder="1" applyAlignment="1" applyProtection="1">
      <alignment horizontal="center" vertical="center"/>
      <protection locked="0"/>
    </xf>
    <xf numFmtId="182" fontId="14" fillId="3" borderId="8" xfId="3" applyNumberFormat="1" applyFont="1" applyFill="1" applyBorder="1" applyAlignment="1" applyProtection="1">
      <alignment horizontal="center" vertical="center"/>
      <protection locked="0"/>
    </xf>
    <xf numFmtId="0" fontId="0" fillId="0" borderId="12" xfId="3" applyFont="1" applyBorder="1" applyAlignment="1">
      <alignment horizontal="left" vertical="center" wrapText="1"/>
    </xf>
    <xf numFmtId="0" fontId="1" fillId="0" borderId="4" xfId="3" applyBorder="1" applyAlignment="1">
      <alignment horizontal="left" vertical="center" wrapText="1"/>
    </xf>
    <xf numFmtId="0" fontId="0" fillId="0" borderId="17" xfId="0" applyBorder="1" applyAlignment="1">
      <alignment horizontal="left" vertical="center" wrapText="1"/>
    </xf>
    <xf numFmtId="0" fontId="0" fillId="0" borderId="5" xfId="0" applyBorder="1" applyAlignment="1">
      <alignment horizontal="left" vertical="center" wrapText="1"/>
    </xf>
    <xf numFmtId="0" fontId="52" fillId="0" borderId="7" xfId="3" applyFont="1" applyBorder="1" applyAlignment="1">
      <alignment horizontal="center" vertical="center" shrinkToFit="1"/>
    </xf>
    <xf numFmtId="0" fontId="57" fillId="11" borderId="48" xfId="0" applyFont="1" applyFill="1" applyBorder="1" applyAlignment="1">
      <alignment horizontal="center" vertical="center" wrapText="1"/>
    </xf>
    <xf numFmtId="0" fontId="57" fillId="11" borderId="49" xfId="0" applyFont="1" applyFill="1" applyBorder="1" applyAlignment="1">
      <alignment horizontal="center" vertical="center" wrapText="1"/>
    </xf>
    <xf numFmtId="0" fontId="57" fillId="11" borderId="50" xfId="0" applyFont="1" applyFill="1" applyBorder="1" applyAlignment="1">
      <alignment horizontal="center" vertical="center" wrapText="1"/>
    </xf>
    <xf numFmtId="0" fontId="58" fillId="3" borderId="36" xfId="0" applyFont="1" applyFill="1" applyBorder="1" applyAlignment="1">
      <alignment horizontal="left" vertical="center" wrapText="1"/>
    </xf>
    <xf numFmtId="0" fontId="58" fillId="3" borderId="33" xfId="0" applyFont="1" applyFill="1" applyBorder="1" applyAlignment="1">
      <alignment horizontal="left" vertical="center" wrapText="1"/>
    </xf>
    <xf numFmtId="0" fontId="58" fillId="4" borderId="37" xfId="0" applyFont="1" applyFill="1" applyBorder="1" applyAlignment="1">
      <alignment horizontal="left" vertical="center"/>
    </xf>
    <xf numFmtId="0" fontId="58" fillId="4" borderId="34" xfId="0" applyFont="1" applyFill="1" applyBorder="1" applyAlignment="1">
      <alignment horizontal="left" vertical="center"/>
    </xf>
    <xf numFmtId="0" fontId="0" fillId="0" borderId="1" xfId="3" applyFont="1" applyBorder="1" applyAlignment="1">
      <alignment horizontal="left" vertical="center" wrapText="1" shrinkToFit="1"/>
    </xf>
    <xf numFmtId="0" fontId="1" fillId="0" borderId="1" xfId="3" applyBorder="1" applyAlignment="1">
      <alignment horizontal="left" vertical="center" shrinkToFit="1"/>
    </xf>
    <xf numFmtId="0" fontId="14" fillId="0" borderId="12" xfId="3" applyFont="1" applyBorder="1" applyAlignment="1">
      <alignment horizontal="left" vertical="center"/>
    </xf>
    <xf numFmtId="0" fontId="14" fillId="0" borderId="6" xfId="3" applyFont="1" applyBorder="1" applyAlignment="1">
      <alignment horizontal="left" vertical="center"/>
    </xf>
    <xf numFmtId="0" fontId="14" fillId="0" borderId="17" xfId="3" applyFont="1" applyBorder="1" applyAlignment="1">
      <alignment horizontal="left" vertical="center"/>
    </xf>
    <xf numFmtId="0" fontId="14" fillId="0" borderId="11" xfId="3" applyFont="1" applyBorder="1" applyAlignment="1">
      <alignment horizontal="left" vertical="center"/>
    </xf>
    <xf numFmtId="0" fontId="52" fillId="0" borderId="2" xfId="3" applyFont="1" applyBorder="1" applyAlignment="1">
      <alignment horizontal="center" vertical="center" shrinkToFit="1"/>
    </xf>
    <xf numFmtId="182" fontId="14" fillId="3" borderId="7" xfId="3" applyNumberFormat="1" applyFont="1" applyFill="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177" fontId="0" fillId="3" borderId="17" xfId="3" applyNumberFormat="1" applyFont="1" applyFill="1" applyBorder="1" applyAlignment="1" applyProtection="1">
      <alignment horizontal="left" vertical="center"/>
      <protection locked="0"/>
    </xf>
    <xf numFmtId="177" fontId="1" fillId="3" borderId="5" xfId="3" applyNumberFormat="1" applyFill="1" applyBorder="1" applyAlignment="1" applyProtection="1">
      <alignment horizontal="left" vertical="center"/>
      <protection locked="0"/>
    </xf>
    <xf numFmtId="177" fontId="1" fillId="3" borderId="11" xfId="3" applyNumberFormat="1" applyFill="1" applyBorder="1" applyAlignment="1" applyProtection="1">
      <alignment horizontal="left" vertical="center"/>
      <protection locked="0"/>
    </xf>
    <xf numFmtId="0" fontId="6" fillId="0" borderId="0" xfId="3" applyFont="1" applyAlignment="1">
      <alignment horizontal="center" vertical="center"/>
    </xf>
    <xf numFmtId="0" fontId="1" fillId="0" borderId="0" xfId="3" applyAlignment="1">
      <alignment horizontal="center" vertical="center"/>
    </xf>
    <xf numFmtId="0" fontId="1" fillId="0" borderId="0" xfId="3">
      <alignment vertical="center"/>
    </xf>
    <xf numFmtId="0" fontId="14" fillId="0" borderId="8" xfId="3" applyFont="1" applyBorder="1" applyAlignment="1">
      <alignment horizontal="left" vertical="center"/>
    </xf>
    <xf numFmtId="0" fontId="14" fillId="3" borderId="1" xfId="3" applyFont="1" applyFill="1" applyBorder="1" applyAlignment="1" applyProtection="1">
      <alignment horizontal="left" vertical="center"/>
      <protection locked="0"/>
    </xf>
    <xf numFmtId="177" fontId="0" fillId="0" borderId="12" xfId="3" applyNumberFormat="1" applyFont="1" applyBorder="1">
      <alignment vertical="center"/>
    </xf>
    <xf numFmtId="177" fontId="0" fillId="0" borderId="6" xfId="3" applyNumberFormat="1" applyFont="1" applyBorder="1">
      <alignment vertical="center"/>
    </xf>
    <xf numFmtId="177" fontId="0" fillId="0" borderId="17" xfId="3" applyNumberFormat="1" applyFont="1" applyBorder="1">
      <alignment vertical="center"/>
    </xf>
    <xf numFmtId="177" fontId="0" fillId="0" borderId="11" xfId="3" applyNumberFormat="1" applyFont="1" applyBorder="1">
      <alignment vertical="center"/>
    </xf>
    <xf numFmtId="0" fontId="14" fillId="3" borderId="12" xfId="3" applyFont="1" applyFill="1" applyBorder="1" applyAlignment="1" applyProtection="1">
      <alignment horizontal="center" vertical="center"/>
      <protection locked="0"/>
    </xf>
    <xf numFmtId="0" fontId="14" fillId="3" borderId="6" xfId="3" applyFont="1" applyFill="1" applyBorder="1" applyAlignment="1" applyProtection="1">
      <alignment horizontal="center" vertical="center"/>
      <protection locked="0"/>
    </xf>
    <xf numFmtId="0" fontId="14" fillId="3" borderId="17" xfId="3" applyFont="1" applyFill="1" applyBorder="1" applyAlignment="1" applyProtection="1">
      <alignment horizontal="center" vertical="center"/>
      <protection locked="0"/>
    </xf>
    <xf numFmtId="0" fontId="14" fillId="3" borderId="11" xfId="3" applyFont="1" applyFill="1" applyBorder="1" applyAlignment="1" applyProtection="1">
      <alignment horizontal="center" vertical="center"/>
      <protection locked="0"/>
    </xf>
    <xf numFmtId="31" fontId="0" fillId="0" borderId="3" xfId="3" applyNumberFormat="1" applyFont="1" applyBorder="1" applyAlignment="1">
      <alignment horizontal="center" vertical="center"/>
    </xf>
    <xf numFmtId="31" fontId="0" fillId="0" borderId="9" xfId="3" applyNumberFormat="1" applyFont="1" applyBorder="1" applyAlignment="1">
      <alignment horizontal="center" vertical="center"/>
    </xf>
    <xf numFmtId="0" fontId="0" fillId="4" borderId="3" xfId="3" applyFont="1" applyFill="1" applyBorder="1" applyAlignment="1" applyProtection="1">
      <alignment horizontal="center" vertical="center"/>
      <protection locked="0"/>
    </xf>
    <xf numFmtId="0" fontId="0" fillId="4" borderId="9" xfId="3" applyFont="1" applyFill="1" applyBorder="1" applyAlignment="1" applyProtection="1">
      <alignment horizontal="center" vertical="center"/>
      <protection locked="0"/>
    </xf>
    <xf numFmtId="0" fontId="0" fillId="0" borderId="12" xfId="3" applyFont="1" applyBorder="1" applyAlignment="1">
      <alignment horizontal="left" vertical="center"/>
    </xf>
    <xf numFmtId="0" fontId="0" fillId="0" borderId="17" xfId="3" applyFont="1" applyBorder="1" applyAlignment="1">
      <alignment horizontal="left" vertical="center"/>
    </xf>
    <xf numFmtId="0" fontId="12" fillId="3" borderId="21" xfId="3" applyFont="1" applyFill="1" applyBorder="1" applyProtection="1">
      <alignment vertical="center"/>
      <protection locked="0"/>
    </xf>
    <xf numFmtId="0" fontId="12" fillId="3" borderId="23" xfId="3" applyFont="1" applyFill="1" applyBorder="1" applyProtection="1">
      <alignment vertical="center"/>
      <protection locked="0"/>
    </xf>
    <xf numFmtId="0" fontId="12" fillId="3" borderId="22" xfId="3" applyFont="1" applyFill="1" applyBorder="1" applyProtection="1">
      <alignment vertical="center"/>
      <protection locked="0"/>
    </xf>
    <xf numFmtId="0" fontId="0" fillId="0" borderId="12" xfId="3" applyFont="1" applyBorder="1" applyAlignment="1">
      <alignment horizontal="center" vertical="center" wrapText="1"/>
    </xf>
    <xf numFmtId="0" fontId="0" fillId="0" borderId="6" xfId="3" applyFont="1" applyBorder="1" applyAlignment="1">
      <alignment horizontal="center" vertical="center" wrapText="1"/>
    </xf>
    <xf numFmtId="0" fontId="0" fillId="0" borderId="18" xfId="3" applyFont="1" applyBorder="1" applyAlignment="1">
      <alignment horizontal="center" vertical="center" wrapText="1"/>
    </xf>
    <xf numFmtId="0" fontId="0" fillId="0" borderId="10" xfId="3" applyFont="1" applyBorder="1" applyAlignment="1">
      <alignment horizontal="center" vertical="center" wrapText="1"/>
    </xf>
    <xf numFmtId="0" fontId="0" fillId="0" borderId="17" xfId="3" applyFont="1" applyBorder="1" applyAlignment="1">
      <alignment horizontal="center" vertical="center" wrapText="1"/>
    </xf>
    <xf numFmtId="0" fontId="0" fillId="0" borderId="11" xfId="3" applyFont="1" applyBorder="1" applyAlignment="1">
      <alignment horizontal="center" vertical="center" wrapText="1"/>
    </xf>
    <xf numFmtId="0" fontId="14" fillId="0" borderId="26" xfId="3" applyFont="1" applyBorder="1" applyAlignment="1">
      <alignment horizontal="left" vertical="center" wrapText="1"/>
    </xf>
    <xf numFmtId="0" fontId="14" fillId="0" borderId="13" xfId="3" applyFont="1" applyBorder="1" applyAlignment="1">
      <alignment horizontal="left" vertical="center" wrapText="1"/>
    </xf>
    <xf numFmtId="0" fontId="14" fillId="0" borderId="52" xfId="3" applyFont="1" applyBorder="1" applyAlignment="1">
      <alignment horizontal="left" vertical="center" wrapText="1"/>
    </xf>
    <xf numFmtId="177" fontId="3" fillId="2" borderId="21" xfId="0" applyNumberFormat="1" applyFont="1" applyFill="1" applyBorder="1" applyAlignment="1">
      <alignment horizontal="left" vertical="center"/>
    </xf>
    <xf numFmtId="177" fontId="3" fillId="2" borderId="23" xfId="0" applyNumberFormat="1" applyFont="1" applyFill="1" applyBorder="1" applyAlignment="1">
      <alignment horizontal="left" vertical="center"/>
    </xf>
    <xf numFmtId="177" fontId="3" fillId="2" borderId="22" xfId="0" applyNumberFormat="1" applyFont="1" applyFill="1" applyBorder="1" applyAlignment="1">
      <alignment horizontal="left" vertical="center"/>
    </xf>
    <xf numFmtId="0" fontId="0" fillId="0" borderId="7" xfId="0" applyBorder="1" applyAlignment="1">
      <alignment horizontal="left" vertical="center" wrapText="1"/>
    </xf>
    <xf numFmtId="14" fontId="14" fillId="2" borderId="1" xfId="0" applyNumberFormat="1" applyFont="1" applyFill="1" applyBorder="1" applyAlignment="1">
      <alignment horizontal="center" vertical="center"/>
    </xf>
    <xf numFmtId="182" fontId="14" fillId="3" borderId="1" xfId="0" applyNumberFormat="1" applyFont="1" applyFill="1" applyBorder="1" applyAlignment="1" applyProtection="1">
      <alignment horizontal="center" vertical="center"/>
      <protection locked="0"/>
    </xf>
    <xf numFmtId="0" fontId="19" fillId="0" borderId="54" xfId="0" applyFont="1" applyBorder="1" applyAlignment="1">
      <alignment horizontal="left" vertical="center"/>
    </xf>
    <xf numFmtId="0" fontId="19" fillId="0" borderId="55" xfId="0" applyFont="1" applyBorder="1" applyAlignment="1">
      <alignment horizontal="left" vertical="center"/>
    </xf>
    <xf numFmtId="0" fontId="19" fillId="0" borderId="2" xfId="0" applyFont="1" applyBorder="1" applyAlignment="1">
      <alignment horizontal="left" vertical="center"/>
    </xf>
    <xf numFmtId="0" fontId="19" fillId="0" borderId="7" xfId="0" applyFont="1" applyBorder="1" applyAlignment="1">
      <alignment horizontal="left" vertical="center"/>
    </xf>
    <xf numFmtId="0" fontId="10" fillId="0" borderId="1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1" xfId="0" applyFont="1" applyBorder="1" applyAlignment="1">
      <alignment horizontal="center" vertical="center" shrinkToFit="1"/>
    </xf>
    <xf numFmtId="0" fontId="57" fillId="11" borderId="40" xfId="0" applyFont="1" applyFill="1" applyBorder="1" applyAlignment="1">
      <alignment horizontal="center" vertical="center" wrapText="1"/>
    </xf>
    <xf numFmtId="0" fontId="57" fillId="11" borderId="39" xfId="0" applyFont="1" applyFill="1" applyBorder="1" applyAlignment="1">
      <alignment horizontal="center" vertical="center" wrapText="1"/>
    </xf>
    <xf numFmtId="0" fontId="57" fillId="11" borderId="44" xfId="0" applyFont="1" applyFill="1" applyBorder="1" applyAlignment="1">
      <alignment horizontal="center" vertical="center" wrapText="1"/>
    </xf>
    <xf numFmtId="0" fontId="58" fillId="2" borderId="45" xfId="0" applyFont="1" applyFill="1" applyBorder="1" applyAlignment="1">
      <alignment horizontal="center" vertical="center"/>
    </xf>
    <xf numFmtId="0" fontId="58" fillId="2" borderId="46" xfId="0" applyFont="1" applyFill="1" applyBorder="1" applyAlignment="1">
      <alignment horizontal="center" vertical="center"/>
    </xf>
    <xf numFmtId="0" fontId="58" fillId="2" borderId="47" xfId="0" applyFont="1" applyFill="1" applyBorder="1" applyAlignment="1">
      <alignment horizontal="center" vertical="center"/>
    </xf>
    <xf numFmtId="0" fontId="58" fillId="3" borderId="41" xfId="0" applyFont="1" applyFill="1" applyBorder="1" applyAlignment="1">
      <alignment horizontal="center" vertical="center" wrapText="1"/>
    </xf>
    <xf numFmtId="0" fontId="58" fillId="3" borderId="42" xfId="0" applyFont="1" applyFill="1" applyBorder="1" applyAlignment="1">
      <alignment horizontal="center" vertical="center" wrapText="1"/>
    </xf>
    <xf numFmtId="0" fontId="58" fillId="3" borderId="43" xfId="0" applyFont="1" applyFill="1" applyBorder="1" applyAlignment="1">
      <alignment horizontal="center" vertical="center" wrapText="1"/>
    </xf>
    <xf numFmtId="0" fontId="58" fillId="4" borderId="37" xfId="0" applyFont="1" applyFill="1" applyBorder="1" applyAlignment="1">
      <alignment horizontal="center" vertical="center"/>
    </xf>
    <xf numFmtId="0" fontId="58" fillId="4" borderId="7" xfId="0" applyFont="1" applyFill="1" applyBorder="1" applyAlignment="1">
      <alignment horizontal="center" vertical="center"/>
    </xf>
    <xf numFmtId="0" fontId="58" fillId="4" borderId="34" xfId="0" applyFont="1" applyFill="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left" vertical="center"/>
    </xf>
    <xf numFmtId="0" fontId="7" fillId="0" borderId="0" xfId="0" applyFont="1" applyAlignment="1">
      <alignment horizontal="left" vertical="center"/>
    </xf>
    <xf numFmtId="0" fontId="0" fillId="0" borderId="0" xfId="0">
      <alignment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xf>
    <xf numFmtId="177" fontId="0" fillId="3" borderId="27" xfId="0" applyNumberFormat="1" applyFill="1" applyBorder="1" applyAlignment="1" applyProtection="1">
      <alignment horizontal="left" vertical="center"/>
      <protection locked="0"/>
    </xf>
    <xf numFmtId="177" fontId="0" fillId="3" borderId="28" xfId="0" applyNumberFormat="1" applyFill="1" applyBorder="1" applyAlignment="1" applyProtection="1">
      <alignment horizontal="left" vertical="center"/>
      <protection locked="0"/>
    </xf>
    <xf numFmtId="177" fontId="0" fillId="3" borderId="29" xfId="0" applyNumberFormat="1" applyFill="1" applyBorder="1" applyAlignment="1" applyProtection="1">
      <alignment horizontal="left" vertical="center"/>
      <protection locked="0"/>
    </xf>
    <xf numFmtId="187" fontId="44" fillId="2" borderId="15" xfId="0" applyNumberFormat="1" applyFont="1" applyFill="1" applyBorder="1" applyAlignment="1">
      <alignment horizontal="center" vertical="center"/>
    </xf>
    <xf numFmtId="187" fontId="44" fillId="2" borderId="60" xfId="0" applyNumberFormat="1" applyFont="1" applyFill="1" applyBorder="1" applyAlignment="1">
      <alignment horizontal="center" vertical="center"/>
    </xf>
    <xf numFmtId="187" fontId="44" fillId="2" borderId="16" xfId="0" applyNumberFormat="1" applyFont="1" applyFill="1" applyBorder="1" applyAlignment="1">
      <alignment horizontal="center" vertical="center"/>
    </xf>
    <xf numFmtId="177" fontId="0" fillId="0" borderId="1" xfId="0" applyNumberFormat="1" applyBorder="1" applyAlignment="1">
      <alignment horizontal="center" vertical="center"/>
    </xf>
    <xf numFmtId="177" fontId="0" fillId="0" borderId="3" xfId="0" applyNumberFormat="1" applyBorder="1" applyAlignment="1">
      <alignment horizontal="center" vertical="center"/>
    </xf>
    <xf numFmtId="177" fontId="0" fillId="4" borderId="3"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177" fontId="0" fillId="2" borderId="18" xfId="0" applyNumberFormat="1" applyFill="1" applyBorder="1" applyAlignment="1">
      <alignment horizontal="left" vertical="center"/>
    </xf>
    <xf numFmtId="177" fontId="0" fillId="2" borderId="0" xfId="0" applyNumberFormat="1" applyFill="1" applyAlignment="1">
      <alignment horizontal="left" vertical="center"/>
    </xf>
    <xf numFmtId="177" fontId="0" fillId="2" borderId="10" xfId="0" applyNumberFormat="1" applyFill="1" applyBorder="1" applyAlignment="1">
      <alignment horizontal="left" vertical="center"/>
    </xf>
    <xf numFmtId="0" fontId="0" fillId="0" borderId="61" xfId="0"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xf>
    <xf numFmtId="0" fontId="25" fillId="0" borderId="2" xfId="4" applyFont="1" applyFill="1" applyBorder="1" applyAlignment="1" applyProtection="1">
      <alignment horizontal="center" vertical="center"/>
      <protection locked="0"/>
    </xf>
    <xf numFmtId="0" fontId="25" fillId="0" borderId="8" xfId="4" applyFont="1" applyFill="1" applyBorder="1" applyAlignment="1" applyProtection="1">
      <alignment horizontal="center" vertical="center"/>
      <protection locked="0"/>
    </xf>
    <xf numFmtId="0" fontId="5" fillId="0" borderId="2" xfId="0" applyFont="1" applyBorder="1" applyAlignment="1">
      <alignment vertical="center" shrinkToFit="1"/>
    </xf>
    <xf numFmtId="0" fontId="44" fillId="0" borderId="7" xfId="0" applyFont="1" applyBorder="1" applyAlignment="1">
      <alignment vertical="center" shrinkToFit="1"/>
    </xf>
    <xf numFmtId="0" fontId="44" fillId="0" borderId="8" xfId="0" applyFont="1" applyBorder="1" applyAlignment="1">
      <alignment vertical="center" shrinkToFit="1"/>
    </xf>
    <xf numFmtId="0" fontId="3" fillId="4" borderId="2" xfId="0" applyFont="1" applyFill="1" applyBorder="1" applyAlignment="1" applyProtection="1">
      <alignment vertical="center" wrapText="1"/>
      <protection locked="0"/>
    </xf>
    <xf numFmtId="0" fontId="3" fillId="4" borderId="7" xfId="0" applyFont="1" applyFill="1" applyBorder="1" applyAlignment="1" applyProtection="1">
      <alignment vertical="center" wrapText="1"/>
      <protection locked="0"/>
    </xf>
    <xf numFmtId="0" fontId="3" fillId="4" borderId="8" xfId="0" applyFont="1" applyFill="1" applyBorder="1" applyAlignment="1" applyProtection="1">
      <alignment vertical="center" wrapText="1"/>
      <protection locked="0"/>
    </xf>
    <xf numFmtId="0" fontId="62" fillId="0" borderId="2" xfId="0" applyFont="1" applyBorder="1" applyAlignment="1">
      <alignment horizontal="left" vertical="center" wrapText="1"/>
    </xf>
    <xf numFmtId="0" fontId="62" fillId="0" borderId="8" xfId="0" applyFont="1" applyBorder="1" applyAlignment="1">
      <alignment horizontal="left" vertical="center" wrapText="1"/>
    </xf>
    <xf numFmtId="38" fontId="0" fillId="3" borderId="2" xfId="2" applyFont="1" applyFill="1" applyBorder="1" applyAlignment="1" applyProtection="1">
      <alignment horizontal="center" vertical="center"/>
      <protection locked="0"/>
    </xf>
    <xf numFmtId="38" fontId="0" fillId="3" borderId="7" xfId="2" applyFont="1" applyFill="1" applyBorder="1" applyAlignment="1" applyProtection="1">
      <alignment horizontal="center" vertical="center"/>
      <protection locked="0"/>
    </xf>
    <xf numFmtId="38" fontId="0" fillId="3" borderId="8" xfId="2" applyFont="1" applyFill="1" applyBorder="1" applyAlignment="1" applyProtection="1">
      <alignment horizontal="center" vertical="center"/>
      <protection locked="0"/>
    </xf>
    <xf numFmtId="38" fontId="0" fillId="2" borderId="2" xfId="2" applyFont="1" applyFill="1" applyBorder="1" applyAlignment="1" applyProtection="1">
      <alignment horizontal="center" vertical="center"/>
    </xf>
    <xf numFmtId="38" fontId="0" fillId="2" borderId="7" xfId="2" applyFont="1" applyFill="1" applyBorder="1" applyAlignment="1" applyProtection="1">
      <alignment horizontal="center" vertical="center"/>
    </xf>
    <xf numFmtId="38" fontId="0" fillId="2" borderId="8" xfId="2" applyFont="1" applyFill="1" applyBorder="1" applyAlignment="1" applyProtection="1">
      <alignment horizontal="center" vertical="center"/>
    </xf>
    <xf numFmtId="14" fontId="0" fillId="3" borderId="2" xfId="0" applyNumberFormat="1" applyFill="1" applyBorder="1" applyAlignment="1" applyProtection="1">
      <alignment horizontal="center" vertical="center"/>
      <protection locked="0"/>
    </xf>
    <xf numFmtId="14" fontId="0" fillId="3" borderId="7" xfId="0" applyNumberFormat="1" applyFill="1" applyBorder="1" applyAlignment="1" applyProtection="1">
      <alignment horizontal="center" vertical="center"/>
      <protection locked="0"/>
    </xf>
    <xf numFmtId="14" fontId="0" fillId="3" borderId="8" xfId="0" applyNumberFormat="1" applyFill="1" applyBorder="1" applyAlignment="1" applyProtection="1">
      <alignment horizontal="center" vertical="center"/>
      <protection locked="0"/>
    </xf>
    <xf numFmtId="0" fontId="0" fillId="0" borderId="7" xfId="0" applyBorder="1">
      <alignment vertical="center"/>
    </xf>
    <xf numFmtId="0" fontId="0" fillId="0" borderId="8" xfId="0" applyBorder="1">
      <alignment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7" fillId="0" borderId="2" xfId="0" applyFont="1" applyBorder="1" applyAlignment="1">
      <alignment horizontal="left" vertical="center" wrapText="1"/>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14" fillId="10" borderId="7" xfId="0" applyFont="1" applyFill="1" applyBorder="1" applyAlignment="1">
      <alignment horizontal="center" vertical="center" shrinkToFit="1"/>
    </xf>
    <xf numFmtId="0" fontId="3" fillId="10" borderId="7" xfId="0" applyFont="1" applyFill="1" applyBorder="1" applyAlignment="1">
      <alignment horizontal="center" vertical="center" shrinkToFi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9" borderId="2"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181" fontId="19" fillId="9" borderId="2" xfId="0" applyNumberFormat="1" applyFont="1" applyFill="1" applyBorder="1" applyAlignment="1">
      <alignment horizontal="left" vertical="center" shrinkToFit="1"/>
    </xf>
    <xf numFmtId="181" fontId="19" fillId="9" borderId="7" xfId="0" applyNumberFormat="1" applyFont="1" applyFill="1" applyBorder="1" applyAlignment="1">
      <alignment horizontal="left" vertical="center" shrinkToFi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1" xfId="0" applyFont="1" applyBorder="1" applyAlignment="1">
      <alignment horizontal="left" vertical="center" wrapText="1"/>
    </xf>
    <xf numFmtId="0" fontId="25" fillId="0" borderId="1"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25" fillId="0" borderId="2"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184" fontId="14" fillId="2" borderId="2" xfId="0" applyNumberFormat="1" applyFont="1" applyFill="1" applyBorder="1" applyAlignment="1">
      <alignment horizontal="center" vertical="center"/>
    </xf>
    <xf numFmtId="184" fontId="14" fillId="2" borderId="8" xfId="0" applyNumberFormat="1" applyFont="1" applyFill="1" applyBorder="1" applyAlignment="1">
      <alignment horizontal="center" vertical="center"/>
    </xf>
    <xf numFmtId="184" fontId="14" fillId="2" borderId="7" xfId="0" applyNumberFormat="1" applyFont="1" applyFill="1" applyBorder="1" applyAlignment="1">
      <alignment horizontal="center" vertical="center"/>
    </xf>
    <xf numFmtId="0" fontId="35" fillId="0" borderId="8" xfId="0" applyFont="1" applyBorder="1" applyAlignment="1">
      <alignment horizontal="left" vertical="center"/>
    </xf>
    <xf numFmtId="0" fontId="35" fillId="0" borderId="1" xfId="0" applyFont="1" applyBorder="1" applyAlignment="1">
      <alignment horizontal="left" vertical="center"/>
    </xf>
    <xf numFmtId="38" fontId="44" fillId="2" borderId="1" xfId="2" applyFont="1" applyFill="1" applyBorder="1" applyAlignment="1" applyProtection="1">
      <alignment horizontal="center" vertical="center"/>
    </xf>
    <xf numFmtId="0" fontId="0" fillId="4" borderId="2"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185" fontId="0" fillId="3" borderId="1" xfId="0" applyNumberFormat="1" applyFill="1" applyBorder="1" applyAlignment="1" applyProtection="1">
      <alignment horizontal="right" vertical="center"/>
      <protection locked="0"/>
    </xf>
    <xf numFmtId="185" fontId="0" fillId="2" borderId="2" xfId="0" applyNumberFormat="1" applyFill="1" applyBorder="1" applyAlignment="1">
      <alignment horizontal="right" vertical="center"/>
    </xf>
    <xf numFmtId="185" fontId="0" fillId="2" borderId="8" xfId="0" applyNumberFormat="1" applyFill="1" applyBorder="1" applyAlignment="1">
      <alignment horizontal="right" vertical="center"/>
    </xf>
    <xf numFmtId="0" fontId="3" fillId="12" borderId="2" xfId="0" applyFont="1" applyFill="1" applyBorder="1" applyAlignment="1">
      <alignment horizontal="center" vertical="center" wrapText="1" shrinkToFit="1"/>
    </xf>
    <xf numFmtId="0" fontId="3" fillId="12" borderId="8" xfId="0" applyFont="1" applyFill="1" applyBorder="1" applyAlignment="1">
      <alignment horizontal="center" vertical="center" shrinkToFit="1"/>
    </xf>
    <xf numFmtId="0" fontId="5" fillId="12" borderId="2" xfId="0" applyFont="1" applyFill="1" applyBorder="1" applyAlignment="1">
      <alignment horizontal="center" vertical="center"/>
    </xf>
    <xf numFmtId="0" fontId="5" fillId="12" borderId="7" xfId="0" applyFont="1" applyFill="1" applyBorder="1" applyAlignment="1">
      <alignment horizontal="center" vertical="center"/>
    </xf>
    <xf numFmtId="0" fontId="5" fillId="12" borderId="8" xfId="0" applyFont="1" applyFill="1" applyBorder="1" applyAlignment="1">
      <alignment horizontal="center" vertical="center"/>
    </xf>
    <xf numFmtId="0" fontId="3" fillId="12" borderId="1" xfId="0" applyFont="1" applyFill="1" applyBorder="1" applyAlignment="1">
      <alignment horizontal="center" vertical="center"/>
    </xf>
    <xf numFmtId="0" fontId="45" fillId="12" borderId="1" xfId="0" applyFont="1" applyFill="1" applyBorder="1" applyAlignment="1">
      <alignment horizontal="center" vertical="center" wrapText="1"/>
    </xf>
    <xf numFmtId="0" fontId="45"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38" fontId="61" fillId="0" borderId="7" xfId="2" applyFont="1" applyFill="1" applyBorder="1" applyAlignment="1" applyProtection="1">
      <alignment horizontal="center" vertical="center" wrapText="1"/>
    </xf>
    <xf numFmtId="38" fontId="61" fillId="0" borderId="8" xfId="2" applyFont="1" applyFill="1" applyBorder="1" applyAlignment="1" applyProtection="1">
      <alignment horizontal="center" vertical="center" wrapText="1"/>
    </xf>
    <xf numFmtId="0" fontId="29" fillId="0" borderId="2"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179" fontId="66" fillId="3" borderId="3" xfId="0" applyNumberFormat="1" applyFont="1" applyFill="1" applyBorder="1" applyAlignment="1">
      <alignment horizontal="center" vertical="center"/>
    </xf>
    <xf numFmtId="179" fontId="66" fillId="3" borderId="19" xfId="0" applyNumberFormat="1" applyFont="1" applyFill="1" applyBorder="1" applyAlignment="1">
      <alignment horizontal="center" vertical="center"/>
    </xf>
    <xf numFmtId="179" fontId="66" fillId="3" borderId="9" xfId="0" applyNumberFormat="1" applyFont="1" applyFill="1" applyBorder="1" applyAlignment="1">
      <alignment horizontal="center" vertical="center"/>
    </xf>
    <xf numFmtId="0" fontId="69" fillId="0" borderId="18" xfId="0" applyFont="1" applyBorder="1" applyAlignment="1">
      <alignment horizontal="left" vertical="center" wrapText="1"/>
    </xf>
    <xf numFmtId="0" fontId="69" fillId="0" borderId="10" xfId="0" applyFont="1" applyBorder="1" applyAlignment="1">
      <alignment horizontal="left" vertical="center" wrapText="1"/>
    </xf>
    <xf numFmtId="0" fontId="69" fillId="0" borderId="17" xfId="0" applyFont="1" applyBorder="1" applyAlignment="1">
      <alignment horizontal="left" vertical="center" wrapText="1"/>
    </xf>
    <xf numFmtId="0" fontId="69" fillId="0" borderId="11" xfId="0" applyFont="1" applyBorder="1" applyAlignment="1">
      <alignment horizontal="left" vertical="center" wrapText="1"/>
    </xf>
  </cellXfs>
  <cellStyles count="5">
    <cellStyle name="パーセント" xfId="1" builtinId="5"/>
    <cellStyle name="悪い" xfId="4" builtinId="27"/>
    <cellStyle name="桁区切り" xfId="2" builtinId="6"/>
    <cellStyle name="標準" xfId="0" builtinId="0"/>
    <cellStyle name="標準 2" xfId="3" xr:uid="{00000000-0005-0000-0000-000004000000}"/>
  </cellStyles>
  <dxfs count="17">
    <dxf>
      <font>
        <color rgb="FFFF0000"/>
      </font>
      <fill>
        <patternFill>
          <bgColor theme="5" tint="0.39994506668294322"/>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
      <font>
        <color rgb="FFFF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bgColor theme="0" tint="-0.499984740745262"/>
        </patternFill>
      </fill>
    </dxf>
    <dxf>
      <fill>
        <patternFill patternType="lightUp">
          <bgColor theme="1" tint="0.24994659260841701"/>
        </patternFill>
      </fill>
    </dxf>
    <dxf>
      <fill>
        <patternFill patternType="lightUp">
          <bgColor theme="0" tint="-0.499984740745262"/>
        </patternFill>
      </fill>
    </dxf>
    <dxf>
      <fill>
        <patternFill patternType="lightUp">
          <bgColor theme="1" tint="0.24994659260841701"/>
        </patternFill>
      </fill>
    </dxf>
  </dxfs>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704850</xdr:colOff>
          <xdr:row>9</xdr:row>
          <xdr:rowOff>200025</xdr:rowOff>
        </xdr:from>
        <xdr:to>
          <xdr:col>4</xdr:col>
          <xdr:colOff>19050</xdr:colOff>
          <xdr:row>12</xdr:row>
          <xdr:rowOff>133350</xdr:rowOff>
        </xdr:to>
        <xdr:sp macro="" textlink="">
          <xdr:nvSpPr>
            <xdr:cNvPr id="76801" name="Group Box 1" hidden="1">
              <a:extLst>
                <a:ext uri="{63B3BB69-23CF-44E3-9099-C40C66FF867C}">
                  <a14:compatExt spid="_x0000_s76801"/>
                </a:ext>
                <a:ext uri="{FF2B5EF4-FFF2-40B4-BE49-F238E27FC236}">
                  <a16:creationId xmlns:a16="http://schemas.microsoft.com/office/drawing/2014/main" id="{00000000-0008-0000-0000-00000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32</xdr:col>
          <xdr:colOff>371475</xdr:colOff>
          <xdr:row>9</xdr:row>
          <xdr:rowOff>200025</xdr:rowOff>
        </xdr:to>
        <xdr:sp macro="" textlink="">
          <xdr:nvSpPr>
            <xdr:cNvPr id="76802" name="Group Box 2" hidden="1">
              <a:extLst>
                <a:ext uri="{63B3BB69-23CF-44E3-9099-C40C66FF867C}">
                  <a14:compatExt spid="_x0000_s76802"/>
                </a:ext>
                <a:ext uri="{FF2B5EF4-FFF2-40B4-BE49-F238E27FC236}">
                  <a16:creationId xmlns:a16="http://schemas.microsoft.com/office/drawing/2014/main" id="{00000000-0008-0000-0000-000002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7</xdr:row>
          <xdr:rowOff>276225</xdr:rowOff>
        </xdr:from>
        <xdr:to>
          <xdr:col>32</xdr:col>
          <xdr:colOff>371475</xdr:colOff>
          <xdr:row>9</xdr:row>
          <xdr:rowOff>200025</xdr:rowOff>
        </xdr:to>
        <xdr:sp macro="" textlink="">
          <xdr:nvSpPr>
            <xdr:cNvPr id="76803" name="Group Box 3" hidden="1">
              <a:extLst>
                <a:ext uri="{63B3BB69-23CF-44E3-9099-C40C66FF867C}">
                  <a14:compatExt spid="_x0000_s76803"/>
                </a:ext>
                <a:ext uri="{FF2B5EF4-FFF2-40B4-BE49-F238E27FC236}">
                  <a16:creationId xmlns:a16="http://schemas.microsoft.com/office/drawing/2014/main" id="{00000000-0008-0000-0000-000003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32</xdr:col>
          <xdr:colOff>371475</xdr:colOff>
          <xdr:row>9</xdr:row>
          <xdr:rowOff>200025</xdr:rowOff>
        </xdr:to>
        <xdr:sp macro="" textlink="">
          <xdr:nvSpPr>
            <xdr:cNvPr id="76804" name="Group Box 4" hidden="1">
              <a:extLst>
                <a:ext uri="{63B3BB69-23CF-44E3-9099-C40C66FF867C}">
                  <a14:compatExt spid="_x0000_s76804"/>
                </a:ext>
                <a:ext uri="{FF2B5EF4-FFF2-40B4-BE49-F238E27FC236}">
                  <a16:creationId xmlns:a16="http://schemas.microsoft.com/office/drawing/2014/main" id="{00000000-0008-0000-0000-00000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7</xdr:row>
          <xdr:rowOff>276225</xdr:rowOff>
        </xdr:from>
        <xdr:to>
          <xdr:col>32</xdr:col>
          <xdr:colOff>371475</xdr:colOff>
          <xdr:row>9</xdr:row>
          <xdr:rowOff>200025</xdr:rowOff>
        </xdr:to>
        <xdr:sp macro="" textlink="">
          <xdr:nvSpPr>
            <xdr:cNvPr id="76805" name="Group Box 5" hidden="1">
              <a:extLst>
                <a:ext uri="{63B3BB69-23CF-44E3-9099-C40C66FF867C}">
                  <a14:compatExt spid="_x0000_s76805"/>
                </a:ext>
                <a:ext uri="{FF2B5EF4-FFF2-40B4-BE49-F238E27FC236}">
                  <a16:creationId xmlns:a16="http://schemas.microsoft.com/office/drawing/2014/main" id="{00000000-0008-0000-0000-000005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32</xdr:col>
          <xdr:colOff>371475</xdr:colOff>
          <xdr:row>12</xdr:row>
          <xdr:rowOff>133350</xdr:rowOff>
        </xdr:to>
        <xdr:sp macro="" textlink="">
          <xdr:nvSpPr>
            <xdr:cNvPr id="76806" name="Group Box 6" hidden="1">
              <a:extLst>
                <a:ext uri="{63B3BB69-23CF-44E3-9099-C40C66FF867C}">
                  <a14:compatExt spid="_x0000_s76806"/>
                </a:ext>
                <a:ext uri="{FF2B5EF4-FFF2-40B4-BE49-F238E27FC236}">
                  <a16:creationId xmlns:a16="http://schemas.microsoft.com/office/drawing/2014/main" id="{00000000-0008-0000-0000-000006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781050</xdr:colOff>
          <xdr:row>9</xdr:row>
          <xdr:rowOff>276225</xdr:rowOff>
        </xdr:from>
        <xdr:to>
          <xdr:col>32</xdr:col>
          <xdr:colOff>371475</xdr:colOff>
          <xdr:row>12</xdr:row>
          <xdr:rowOff>133350</xdr:rowOff>
        </xdr:to>
        <xdr:sp macro="" textlink="">
          <xdr:nvSpPr>
            <xdr:cNvPr id="76807" name="Group Box 7" hidden="1">
              <a:extLst>
                <a:ext uri="{63B3BB69-23CF-44E3-9099-C40C66FF867C}">
                  <a14:compatExt spid="_x0000_s76807"/>
                </a:ext>
                <a:ext uri="{FF2B5EF4-FFF2-40B4-BE49-F238E27FC236}">
                  <a16:creationId xmlns:a16="http://schemas.microsoft.com/office/drawing/2014/main" id="{00000000-0008-0000-0000-000007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32</xdr:col>
          <xdr:colOff>371475</xdr:colOff>
          <xdr:row>12</xdr:row>
          <xdr:rowOff>133350</xdr:rowOff>
        </xdr:to>
        <xdr:sp macro="" textlink="">
          <xdr:nvSpPr>
            <xdr:cNvPr id="76808" name="Group Box 8" hidden="1">
              <a:extLst>
                <a:ext uri="{63B3BB69-23CF-44E3-9099-C40C66FF867C}">
                  <a14:compatExt spid="_x0000_s76808"/>
                </a:ext>
                <a:ext uri="{FF2B5EF4-FFF2-40B4-BE49-F238E27FC236}">
                  <a16:creationId xmlns:a16="http://schemas.microsoft.com/office/drawing/2014/main" id="{00000000-0008-0000-0000-000008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781050</xdr:colOff>
          <xdr:row>9</xdr:row>
          <xdr:rowOff>276225</xdr:rowOff>
        </xdr:from>
        <xdr:to>
          <xdr:col>32</xdr:col>
          <xdr:colOff>371475</xdr:colOff>
          <xdr:row>12</xdr:row>
          <xdr:rowOff>133350</xdr:rowOff>
        </xdr:to>
        <xdr:sp macro="" textlink="">
          <xdr:nvSpPr>
            <xdr:cNvPr id="76809" name="Group Box 9" hidden="1">
              <a:extLst>
                <a:ext uri="{63B3BB69-23CF-44E3-9099-C40C66FF867C}">
                  <a14:compatExt spid="_x0000_s76809"/>
                </a:ext>
                <a:ext uri="{FF2B5EF4-FFF2-40B4-BE49-F238E27FC236}">
                  <a16:creationId xmlns:a16="http://schemas.microsoft.com/office/drawing/2014/main" id="{00000000-0008-0000-0000-000009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32</xdr:col>
          <xdr:colOff>361950</xdr:colOff>
          <xdr:row>10</xdr:row>
          <xdr:rowOff>0</xdr:rowOff>
        </xdr:to>
        <xdr:sp macro="" textlink="">
          <xdr:nvSpPr>
            <xdr:cNvPr id="76810" name="Group Box 10" hidden="1">
              <a:extLst>
                <a:ext uri="{63B3BB69-23CF-44E3-9099-C40C66FF867C}">
                  <a14:compatExt spid="_x0000_s76810"/>
                </a:ext>
                <a:ext uri="{FF2B5EF4-FFF2-40B4-BE49-F238E27FC236}">
                  <a16:creationId xmlns:a16="http://schemas.microsoft.com/office/drawing/2014/main" id="{00000000-0008-0000-0000-00000A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7</xdr:row>
          <xdr:rowOff>276225</xdr:rowOff>
        </xdr:from>
        <xdr:to>
          <xdr:col>32</xdr:col>
          <xdr:colOff>361950</xdr:colOff>
          <xdr:row>10</xdr:row>
          <xdr:rowOff>0</xdr:rowOff>
        </xdr:to>
        <xdr:sp macro="" textlink="">
          <xdr:nvSpPr>
            <xdr:cNvPr id="76811" name="Group Box 11" hidden="1">
              <a:extLst>
                <a:ext uri="{63B3BB69-23CF-44E3-9099-C40C66FF867C}">
                  <a14:compatExt spid="_x0000_s76811"/>
                </a:ext>
                <a:ext uri="{FF2B5EF4-FFF2-40B4-BE49-F238E27FC236}">
                  <a16:creationId xmlns:a16="http://schemas.microsoft.com/office/drawing/2014/main" id="{00000000-0008-0000-0000-00000B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32</xdr:col>
          <xdr:colOff>371475</xdr:colOff>
          <xdr:row>10</xdr:row>
          <xdr:rowOff>0</xdr:rowOff>
        </xdr:to>
        <xdr:sp macro="" textlink="">
          <xdr:nvSpPr>
            <xdr:cNvPr id="76812" name="Group Box 12" hidden="1">
              <a:extLst>
                <a:ext uri="{63B3BB69-23CF-44E3-9099-C40C66FF867C}">
                  <a14:compatExt spid="_x0000_s76812"/>
                </a:ext>
                <a:ext uri="{FF2B5EF4-FFF2-40B4-BE49-F238E27FC236}">
                  <a16:creationId xmlns:a16="http://schemas.microsoft.com/office/drawing/2014/main" id="{00000000-0008-0000-0000-00000C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7</xdr:row>
          <xdr:rowOff>276225</xdr:rowOff>
        </xdr:from>
        <xdr:to>
          <xdr:col>32</xdr:col>
          <xdr:colOff>371475</xdr:colOff>
          <xdr:row>10</xdr:row>
          <xdr:rowOff>0</xdr:rowOff>
        </xdr:to>
        <xdr:sp macro="" textlink="">
          <xdr:nvSpPr>
            <xdr:cNvPr id="76813" name="Group Box 13" hidden="1">
              <a:extLst>
                <a:ext uri="{63B3BB69-23CF-44E3-9099-C40C66FF867C}">
                  <a14:compatExt spid="_x0000_s76813"/>
                </a:ext>
                <a:ext uri="{FF2B5EF4-FFF2-40B4-BE49-F238E27FC236}">
                  <a16:creationId xmlns:a16="http://schemas.microsoft.com/office/drawing/2014/main" id="{00000000-0008-0000-0000-00000D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32</xdr:col>
          <xdr:colOff>352425</xdr:colOff>
          <xdr:row>12</xdr:row>
          <xdr:rowOff>142875</xdr:rowOff>
        </xdr:to>
        <xdr:sp macro="" textlink="">
          <xdr:nvSpPr>
            <xdr:cNvPr id="76814" name="Group Box 14" hidden="1">
              <a:extLst>
                <a:ext uri="{63B3BB69-23CF-44E3-9099-C40C66FF867C}">
                  <a14:compatExt spid="_x0000_s76814"/>
                </a:ext>
                <a:ext uri="{FF2B5EF4-FFF2-40B4-BE49-F238E27FC236}">
                  <a16:creationId xmlns:a16="http://schemas.microsoft.com/office/drawing/2014/main" id="{00000000-0008-0000-0000-00000E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9</xdr:row>
          <xdr:rowOff>276225</xdr:rowOff>
        </xdr:from>
        <xdr:to>
          <xdr:col>32</xdr:col>
          <xdr:colOff>352425</xdr:colOff>
          <xdr:row>12</xdr:row>
          <xdr:rowOff>142875</xdr:rowOff>
        </xdr:to>
        <xdr:sp macro="" textlink="">
          <xdr:nvSpPr>
            <xdr:cNvPr id="76815" name="Group Box 15" hidden="1">
              <a:extLst>
                <a:ext uri="{63B3BB69-23CF-44E3-9099-C40C66FF867C}">
                  <a14:compatExt spid="_x0000_s76815"/>
                </a:ext>
                <a:ext uri="{FF2B5EF4-FFF2-40B4-BE49-F238E27FC236}">
                  <a16:creationId xmlns:a16="http://schemas.microsoft.com/office/drawing/2014/main" id="{00000000-0008-0000-0000-00000F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32</xdr:col>
          <xdr:colOff>371475</xdr:colOff>
          <xdr:row>12</xdr:row>
          <xdr:rowOff>152400</xdr:rowOff>
        </xdr:to>
        <xdr:sp macro="" textlink="">
          <xdr:nvSpPr>
            <xdr:cNvPr id="76816" name="Group Box 16" hidden="1">
              <a:extLst>
                <a:ext uri="{63B3BB69-23CF-44E3-9099-C40C66FF867C}">
                  <a14:compatExt spid="_x0000_s76816"/>
                </a:ext>
                <a:ext uri="{FF2B5EF4-FFF2-40B4-BE49-F238E27FC236}">
                  <a16:creationId xmlns:a16="http://schemas.microsoft.com/office/drawing/2014/main" id="{00000000-0008-0000-0000-000010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781050</xdr:colOff>
          <xdr:row>9</xdr:row>
          <xdr:rowOff>276225</xdr:rowOff>
        </xdr:from>
        <xdr:to>
          <xdr:col>32</xdr:col>
          <xdr:colOff>371475</xdr:colOff>
          <xdr:row>12</xdr:row>
          <xdr:rowOff>152400</xdr:rowOff>
        </xdr:to>
        <xdr:sp macro="" textlink="">
          <xdr:nvSpPr>
            <xdr:cNvPr id="76817" name="Group Box 17" hidden="1">
              <a:extLst>
                <a:ext uri="{63B3BB69-23CF-44E3-9099-C40C66FF867C}">
                  <a14:compatExt spid="_x0000_s76817"/>
                </a:ext>
                <a:ext uri="{FF2B5EF4-FFF2-40B4-BE49-F238E27FC236}">
                  <a16:creationId xmlns:a16="http://schemas.microsoft.com/office/drawing/2014/main" id="{00000000-0008-0000-0000-000011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781050</xdr:colOff>
          <xdr:row>30</xdr:row>
          <xdr:rowOff>0</xdr:rowOff>
        </xdr:from>
        <xdr:to>
          <xdr:col>3</xdr:col>
          <xdr:colOff>371475</xdr:colOff>
          <xdr:row>31</xdr:row>
          <xdr:rowOff>47625</xdr:rowOff>
        </xdr:to>
        <xdr:sp macro="" textlink="">
          <xdr:nvSpPr>
            <xdr:cNvPr id="47105" name="Group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123825</xdr:rowOff>
        </xdr:to>
        <xdr:sp macro="" textlink="">
          <xdr:nvSpPr>
            <xdr:cNvPr id="47106" name="Group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28</xdr:row>
          <xdr:rowOff>0</xdr:rowOff>
        </xdr:from>
        <xdr:to>
          <xdr:col>3</xdr:col>
          <xdr:colOff>371475</xdr:colOff>
          <xdr:row>29</xdr:row>
          <xdr:rowOff>57150</xdr:rowOff>
        </xdr:to>
        <xdr:sp macro="" textlink="">
          <xdr:nvSpPr>
            <xdr:cNvPr id="47107" name="Group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30</xdr:row>
          <xdr:rowOff>0</xdr:rowOff>
        </xdr:from>
        <xdr:to>
          <xdr:col>3</xdr:col>
          <xdr:colOff>371475</xdr:colOff>
          <xdr:row>31</xdr:row>
          <xdr:rowOff>47625</xdr:rowOff>
        </xdr:to>
        <xdr:sp macro="" textlink="">
          <xdr:nvSpPr>
            <xdr:cNvPr id="47115" name="Group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10</xdr:row>
          <xdr:rowOff>276225</xdr:rowOff>
        </xdr:from>
        <xdr:to>
          <xdr:col>3</xdr:col>
          <xdr:colOff>371475</xdr:colOff>
          <xdr:row>13</xdr:row>
          <xdr:rowOff>123825</xdr:rowOff>
        </xdr:to>
        <xdr:sp macro="" textlink="">
          <xdr:nvSpPr>
            <xdr:cNvPr id="47116" name="Group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28</xdr:row>
          <xdr:rowOff>0</xdr:rowOff>
        </xdr:from>
        <xdr:to>
          <xdr:col>3</xdr:col>
          <xdr:colOff>371475</xdr:colOff>
          <xdr:row>29</xdr:row>
          <xdr:rowOff>57150</xdr:rowOff>
        </xdr:to>
        <xdr:sp macro="" textlink="">
          <xdr:nvSpPr>
            <xdr:cNvPr id="47117" name="Group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16</xdr:row>
          <xdr:rowOff>0</xdr:rowOff>
        </xdr:from>
        <xdr:to>
          <xdr:col>3</xdr:col>
          <xdr:colOff>371475</xdr:colOff>
          <xdr:row>17</xdr:row>
          <xdr:rowOff>304800</xdr:rowOff>
        </xdr:to>
        <xdr:sp macro="" textlink="">
          <xdr:nvSpPr>
            <xdr:cNvPr id="47118" name="Group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144" name="Group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16</xdr:row>
          <xdr:rowOff>0</xdr:rowOff>
        </xdr:from>
        <xdr:to>
          <xdr:col>9</xdr:col>
          <xdr:colOff>276225</xdr:colOff>
          <xdr:row>17</xdr:row>
          <xdr:rowOff>304800</xdr:rowOff>
        </xdr:to>
        <xdr:sp macro="" textlink="">
          <xdr:nvSpPr>
            <xdr:cNvPr id="47145" name="Group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29</xdr:row>
          <xdr:rowOff>0</xdr:rowOff>
        </xdr:from>
        <xdr:to>
          <xdr:col>3</xdr:col>
          <xdr:colOff>371475</xdr:colOff>
          <xdr:row>30</xdr:row>
          <xdr:rowOff>57150</xdr:rowOff>
        </xdr:to>
        <xdr:sp macro="" textlink="">
          <xdr:nvSpPr>
            <xdr:cNvPr id="47147" name="Group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29</xdr:row>
          <xdr:rowOff>0</xdr:rowOff>
        </xdr:from>
        <xdr:to>
          <xdr:col>3</xdr:col>
          <xdr:colOff>371475</xdr:colOff>
          <xdr:row>30</xdr:row>
          <xdr:rowOff>57150</xdr:rowOff>
        </xdr:to>
        <xdr:sp macro="" textlink="">
          <xdr:nvSpPr>
            <xdr:cNvPr id="47148" name="Group Box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32</xdr:row>
          <xdr:rowOff>647700</xdr:rowOff>
        </xdr:to>
        <xdr:sp macro="" textlink="">
          <xdr:nvSpPr>
            <xdr:cNvPr id="47149" name="Group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0</xdr:rowOff>
        </xdr:from>
        <xdr:to>
          <xdr:col>3</xdr:col>
          <xdr:colOff>371475</xdr:colOff>
          <xdr:row>32</xdr:row>
          <xdr:rowOff>647700</xdr:rowOff>
        </xdr:to>
        <xdr:sp macro="" textlink="">
          <xdr:nvSpPr>
            <xdr:cNvPr id="47150" name="Group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123825</xdr:rowOff>
        </xdr:to>
        <xdr:sp macro="" textlink="">
          <xdr:nvSpPr>
            <xdr:cNvPr id="47157" name="Group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276225</xdr:rowOff>
        </xdr:from>
        <xdr:to>
          <xdr:col>7</xdr:col>
          <xdr:colOff>371475</xdr:colOff>
          <xdr:row>13</xdr:row>
          <xdr:rowOff>123825</xdr:rowOff>
        </xdr:to>
        <xdr:sp macro="" textlink="">
          <xdr:nvSpPr>
            <xdr:cNvPr id="47158" name="Group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31</xdr:col>
          <xdr:colOff>66675</xdr:colOff>
          <xdr:row>12</xdr:row>
          <xdr:rowOff>123825</xdr:rowOff>
        </xdr:to>
        <xdr:sp macro="" textlink="">
          <xdr:nvSpPr>
            <xdr:cNvPr id="47167" name="Group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9</xdr:row>
          <xdr:rowOff>276225</xdr:rowOff>
        </xdr:from>
        <xdr:to>
          <xdr:col>31</xdr:col>
          <xdr:colOff>66675</xdr:colOff>
          <xdr:row>12</xdr:row>
          <xdr:rowOff>123825</xdr:rowOff>
        </xdr:to>
        <xdr:sp macro="" textlink="">
          <xdr:nvSpPr>
            <xdr:cNvPr id="47168" name="Group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31</xdr:col>
          <xdr:colOff>66675</xdr:colOff>
          <xdr:row>12</xdr:row>
          <xdr:rowOff>123825</xdr:rowOff>
        </xdr:to>
        <xdr:sp macro="" textlink="">
          <xdr:nvSpPr>
            <xdr:cNvPr id="47169" name="Group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9</xdr:row>
          <xdr:rowOff>276225</xdr:rowOff>
        </xdr:from>
        <xdr:to>
          <xdr:col>31</xdr:col>
          <xdr:colOff>66675</xdr:colOff>
          <xdr:row>12</xdr:row>
          <xdr:rowOff>123825</xdr:rowOff>
        </xdr:to>
        <xdr:sp macro="" textlink="">
          <xdr:nvSpPr>
            <xdr:cNvPr id="47170" name="Group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31</xdr:col>
          <xdr:colOff>66675</xdr:colOff>
          <xdr:row>15</xdr:row>
          <xdr:rowOff>123825</xdr:rowOff>
        </xdr:to>
        <xdr:sp macro="" textlink="">
          <xdr:nvSpPr>
            <xdr:cNvPr id="47171" name="Group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12</xdr:row>
          <xdr:rowOff>276225</xdr:rowOff>
        </xdr:from>
        <xdr:to>
          <xdr:col>31</xdr:col>
          <xdr:colOff>66675</xdr:colOff>
          <xdr:row>15</xdr:row>
          <xdr:rowOff>123825</xdr:rowOff>
        </xdr:to>
        <xdr:sp macro="" textlink="">
          <xdr:nvSpPr>
            <xdr:cNvPr id="47172" name="Group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31</xdr:col>
          <xdr:colOff>66675</xdr:colOff>
          <xdr:row>15</xdr:row>
          <xdr:rowOff>123825</xdr:rowOff>
        </xdr:to>
        <xdr:sp macro="" textlink="">
          <xdr:nvSpPr>
            <xdr:cNvPr id="47173" name="Group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12</xdr:row>
          <xdr:rowOff>276225</xdr:rowOff>
        </xdr:from>
        <xdr:to>
          <xdr:col>31</xdr:col>
          <xdr:colOff>66675</xdr:colOff>
          <xdr:row>15</xdr:row>
          <xdr:rowOff>123825</xdr:rowOff>
        </xdr:to>
        <xdr:sp macro="" textlink="">
          <xdr:nvSpPr>
            <xdr:cNvPr id="47174" name="Group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47625</xdr:rowOff>
        </xdr:to>
        <xdr:sp macro="" textlink="">
          <xdr:nvSpPr>
            <xdr:cNvPr id="47180" name="Group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14</xdr:row>
          <xdr:rowOff>0</xdr:rowOff>
        </xdr:from>
        <xdr:to>
          <xdr:col>3</xdr:col>
          <xdr:colOff>371475</xdr:colOff>
          <xdr:row>16</xdr:row>
          <xdr:rowOff>47625</xdr:rowOff>
        </xdr:to>
        <xdr:sp macro="" textlink="">
          <xdr:nvSpPr>
            <xdr:cNvPr id="47181" name="Group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2" name="Group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15</xdr:row>
          <xdr:rowOff>0</xdr:rowOff>
        </xdr:from>
        <xdr:to>
          <xdr:col>3</xdr:col>
          <xdr:colOff>371475</xdr:colOff>
          <xdr:row>16</xdr:row>
          <xdr:rowOff>304800</xdr:rowOff>
        </xdr:to>
        <xdr:sp macro="" textlink="">
          <xdr:nvSpPr>
            <xdr:cNvPr id="47183" name="Group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11" name="Group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371475</xdr:colOff>
          <xdr:row>17</xdr:row>
          <xdr:rowOff>304800</xdr:rowOff>
        </xdr:to>
        <xdr:sp macro="" textlink="">
          <xdr:nvSpPr>
            <xdr:cNvPr id="47212" name="Group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26</xdr:col>
          <xdr:colOff>276225</xdr:colOff>
          <xdr:row>17</xdr:row>
          <xdr:rowOff>304800</xdr:rowOff>
        </xdr:to>
        <xdr:sp macro="" textlink="">
          <xdr:nvSpPr>
            <xdr:cNvPr id="47213" name="Group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781050</xdr:colOff>
          <xdr:row>16</xdr:row>
          <xdr:rowOff>0</xdr:rowOff>
        </xdr:from>
        <xdr:to>
          <xdr:col>26</xdr:col>
          <xdr:colOff>276225</xdr:colOff>
          <xdr:row>17</xdr:row>
          <xdr:rowOff>304800</xdr:rowOff>
        </xdr:to>
        <xdr:sp macro="" textlink="">
          <xdr:nvSpPr>
            <xdr:cNvPr id="47214" name="Group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32</xdr:col>
          <xdr:colOff>371475</xdr:colOff>
          <xdr:row>17</xdr:row>
          <xdr:rowOff>304800</xdr:rowOff>
        </xdr:to>
        <xdr:sp macro="" textlink="">
          <xdr:nvSpPr>
            <xdr:cNvPr id="47215" name="Group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781050</xdr:colOff>
          <xdr:row>16</xdr:row>
          <xdr:rowOff>0</xdr:rowOff>
        </xdr:from>
        <xdr:to>
          <xdr:col>32</xdr:col>
          <xdr:colOff>371475</xdr:colOff>
          <xdr:row>17</xdr:row>
          <xdr:rowOff>304800</xdr:rowOff>
        </xdr:to>
        <xdr:sp macro="" textlink="">
          <xdr:nvSpPr>
            <xdr:cNvPr id="47216" name="Group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17" name="Group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781050</xdr:colOff>
          <xdr:row>16</xdr:row>
          <xdr:rowOff>0</xdr:rowOff>
        </xdr:from>
        <xdr:to>
          <xdr:col>38</xdr:col>
          <xdr:colOff>276225</xdr:colOff>
          <xdr:row>17</xdr:row>
          <xdr:rowOff>304800</xdr:rowOff>
        </xdr:to>
        <xdr:sp macro="" textlink="">
          <xdr:nvSpPr>
            <xdr:cNvPr id="47218" name="Group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28</xdr:row>
          <xdr:rowOff>0</xdr:rowOff>
        </xdr:from>
        <xdr:to>
          <xdr:col>20</xdr:col>
          <xdr:colOff>371475</xdr:colOff>
          <xdr:row>29</xdr:row>
          <xdr:rowOff>57150</xdr:rowOff>
        </xdr:to>
        <xdr:sp macro="" textlink="">
          <xdr:nvSpPr>
            <xdr:cNvPr id="47220" name="Group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28</xdr:row>
          <xdr:rowOff>0</xdr:rowOff>
        </xdr:from>
        <xdr:to>
          <xdr:col>20</xdr:col>
          <xdr:colOff>371475</xdr:colOff>
          <xdr:row>29</xdr:row>
          <xdr:rowOff>57150</xdr:rowOff>
        </xdr:to>
        <xdr:sp macro="" textlink="">
          <xdr:nvSpPr>
            <xdr:cNvPr id="47221" name="Group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29</xdr:row>
          <xdr:rowOff>0</xdr:rowOff>
        </xdr:from>
        <xdr:to>
          <xdr:col>20</xdr:col>
          <xdr:colOff>371475</xdr:colOff>
          <xdr:row>30</xdr:row>
          <xdr:rowOff>57150</xdr:rowOff>
        </xdr:to>
        <xdr:sp macro="" textlink="">
          <xdr:nvSpPr>
            <xdr:cNvPr id="47222" name="Group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29</xdr:row>
          <xdr:rowOff>0</xdr:rowOff>
        </xdr:from>
        <xdr:to>
          <xdr:col>20</xdr:col>
          <xdr:colOff>371475</xdr:colOff>
          <xdr:row>30</xdr:row>
          <xdr:rowOff>57150</xdr:rowOff>
        </xdr:to>
        <xdr:sp macro="" textlink="">
          <xdr:nvSpPr>
            <xdr:cNvPr id="47223" name="Group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361950</xdr:colOff>
          <xdr:row>17</xdr:row>
          <xdr:rowOff>304800</xdr:rowOff>
        </xdr:to>
        <xdr:sp macro="" textlink="">
          <xdr:nvSpPr>
            <xdr:cNvPr id="47225" name="Group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781050</xdr:colOff>
          <xdr:row>16</xdr:row>
          <xdr:rowOff>0</xdr:rowOff>
        </xdr:from>
        <xdr:to>
          <xdr:col>20</xdr:col>
          <xdr:colOff>361950</xdr:colOff>
          <xdr:row>17</xdr:row>
          <xdr:rowOff>304800</xdr:rowOff>
        </xdr:to>
        <xdr:sp macro="" textlink="">
          <xdr:nvSpPr>
            <xdr:cNvPr id="47226" name="Group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18</xdr:row>
          <xdr:rowOff>9525</xdr:rowOff>
        </xdr:from>
        <xdr:to>
          <xdr:col>7</xdr:col>
          <xdr:colOff>504825</xdr:colOff>
          <xdr:row>20</xdr:row>
          <xdr:rowOff>200025</xdr:rowOff>
        </xdr:to>
        <xdr:sp macro="" textlink="">
          <xdr:nvSpPr>
            <xdr:cNvPr id="75777" name="Group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476250</xdr:colOff>
          <xdr:row>53</xdr:row>
          <xdr:rowOff>57150</xdr:rowOff>
        </xdr:to>
        <xdr:sp macro="" textlink="">
          <xdr:nvSpPr>
            <xdr:cNvPr id="75778" name="Group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476250</xdr:colOff>
          <xdr:row>53</xdr:row>
          <xdr:rowOff>57150</xdr:rowOff>
        </xdr:to>
        <xdr:sp macro="" textlink="">
          <xdr:nvSpPr>
            <xdr:cNvPr id="75779" name="Group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25</xdr:row>
          <xdr:rowOff>9525</xdr:rowOff>
        </xdr:from>
        <xdr:to>
          <xdr:col>7</xdr:col>
          <xdr:colOff>504825</xdr:colOff>
          <xdr:row>26</xdr:row>
          <xdr:rowOff>390525</xdr:rowOff>
        </xdr:to>
        <xdr:sp macro="" textlink="">
          <xdr:nvSpPr>
            <xdr:cNvPr id="75780" name="Group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15</xdr:row>
          <xdr:rowOff>0</xdr:rowOff>
        </xdr:from>
        <xdr:to>
          <xdr:col>7</xdr:col>
          <xdr:colOff>371475</xdr:colOff>
          <xdr:row>17</xdr:row>
          <xdr:rowOff>161925</xdr:rowOff>
        </xdr:to>
        <xdr:sp macro="" textlink="">
          <xdr:nvSpPr>
            <xdr:cNvPr id="75781" name="Group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15</xdr:row>
          <xdr:rowOff>0</xdr:rowOff>
        </xdr:from>
        <xdr:to>
          <xdr:col>7</xdr:col>
          <xdr:colOff>371475</xdr:colOff>
          <xdr:row>17</xdr:row>
          <xdr:rowOff>161925</xdr:rowOff>
        </xdr:to>
        <xdr:sp macro="" textlink="">
          <xdr:nvSpPr>
            <xdr:cNvPr id="75782" name="Group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3" name="Group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18</xdr:row>
          <xdr:rowOff>0</xdr:rowOff>
        </xdr:from>
        <xdr:to>
          <xdr:col>7</xdr:col>
          <xdr:colOff>371475</xdr:colOff>
          <xdr:row>20</xdr:row>
          <xdr:rowOff>57150</xdr:rowOff>
        </xdr:to>
        <xdr:sp macro="" textlink="">
          <xdr:nvSpPr>
            <xdr:cNvPr id="75784" name="Group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30</xdr:col>
          <xdr:colOff>323850</xdr:colOff>
          <xdr:row>13</xdr:row>
          <xdr:rowOff>381000</xdr:rowOff>
        </xdr:to>
        <xdr:sp macro="" textlink="">
          <xdr:nvSpPr>
            <xdr:cNvPr id="75785" name="Group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11</xdr:row>
          <xdr:rowOff>276225</xdr:rowOff>
        </xdr:from>
        <xdr:to>
          <xdr:col>30</xdr:col>
          <xdr:colOff>323850</xdr:colOff>
          <xdr:row>13</xdr:row>
          <xdr:rowOff>381000</xdr:rowOff>
        </xdr:to>
        <xdr:sp macro="" textlink="">
          <xdr:nvSpPr>
            <xdr:cNvPr id="75786" name="Group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30</xdr:col>
          <xdr:colOff>371475</xdr:colOff>
          <xdr:row>13</xdr:row>
          <xdr:rowOff>381000</xdr:rowOff>
        </xdr:to>
        <xdr:sp macro="" textlink="">
          <xdr:nvSpPr>
            <xdr:cNvPr id="75787" name="Group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30</xdr:col>
          <xdr:colOff>371475</xdr:colOff>
          <xdr:row>13</xdr:row>
          <xdr:rowOff>381000</xdr:rowOff>
        </xdr:to>
        <xdr:sp macro="" textlink="">
          <xdr:nvSpPr>
            <xdr:cNvPr id="75788" name="Group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30</xdr:col>
          <xdr:colOff>323850</xdr:colOff>
          <xdr:row>15</xdr:row>
          <xdr:rowOff>9525</xdr:rowOff>
        </xdr:to>
        <xdr:sp macro="" textlink="">
          <xdr:nvSpPr>
            <xdr:cNvPr id="75789" name="Group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13</xdr:row>
          <xdr:rowOff>276225</xdr:rowOff>
        </xdr:from>
        <xdr:to>
          <xdr:col>30</xdr:col>
          <xdr:colOff>323850</xdr:colOff>
          <xdr:row>15</xdr:row>
          <xdr:rowOff>9525</xdr:rowOff>
        </xdr:to>
        <xdr:sp macro="" textlink="">
          <xdr:nvSpPr>
            <xdr:cNvPr id="75790" name="Group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30</xdr:col>
          <xdr:colOff>371475</xdr:colOff>
          <xdr:row>15</xdr:row>
          <xdr:rowOff>9525</xdr:rowOff>
        </xdr:to>
        <xdr:sp macro="" textlink="">
          <xdr:nvSpPr>
            <xdr:cNvPr id="75791" name="Group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13</xdr:row>
          <xdr:rowOff>276225</xdr:rowOff>
        </xdr:from>
        <xdr:to>
          <xdr:col>30</xdr:col>
          <xdr:colOff>371475</xdr:colOff>
          <xdr:row>15</xdr:row>
          <xdr:rowOff>9525</xdr:rowOff>
        </xdr:to>
        <xdr:sp macro="" textlink="">
          <xdr:nvSpPr>
            <xdr:cNvPr id="75792" name="Group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30</xdr:col>
          <xdr:colOff>381000</xdr:colOff>
          <xdr:row>13</xdr:row>
          <xdr:rowOff>381000</xdr:rowOff>
        </xdr:to>
        <xdr:sp macro="" textlink="">
          <xdr:nvSpPr>
            <xdr:cNvPr id="75796" name="Group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781050</xdr:colOff>
          <xdr:row>11</xdr:row>
          <xdr:rowOff>276225</xdr:rowOff>
        </xdr:from>
        <xdr:to>
          <xdr:col>30</xdr:col>
          <xdr:colOff>381000</xdr:colOff>
          <xdr:row>13</xdr:row>
          <xdr:rowOff>381000</xdr:rowOff>
        </xdr:to>
        <xdr:sp macro="" textlink="">
          <xdr:nvSpPr>
            <xdr:cNvPr id="75797" name="Group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15</xdr:row>
          <xdr:rowOff>276225</xdr:rowOff>
        </xdr:from>
        <xdr:to>
          <xdr:col>30</xdr:col>
          <xdr:colOff>323850</xdr:colOff>
          <xdr:row>17</xdr:row>
          <xdr:rowOff>323850</xdr:rowOff>
        </xdr:to>
        <xdr:sp macro="" textlink="">
          <xdr:nvSpPr>
            <xdr:cNvPr id="75798" name="Group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15</xdr:row>
          <xdr:rowOff>276225</xdr:rowOff>
        </xdr:from>
        <xdr:to>
          <xdr:col>30</xdr:col>
          <xdr:colOff>323850</xdr:colOff>
          <xdr:row>17</xdr:row>
          <xdr:rowOff>323850</xdr:rowOff>
        </xdr:to>
        <xdr:sp macro="" textlink="">
          <xdr:nvSpPr>
            <xdr:cNvPr id="75799" name="Group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15</xdr:row>
          <xdr:rowOff>276225</xdr:rowOff>
        </xdr:from>
        <xdr:to>
          <xdr:col>30</xdr:col>
          <xdr:colOff>323850</xdr:colOff>
          <xdr:row>17</xdr:row>
          <xdr:rowOff>323850</xdr:rowOff>
        </xdr:to>
        <xdr:sp macro="" textlink="">
          <xdr:nvSpPr>
            <xdr:cNvPr id="75801" name="Group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781050</xdr:colOff>
          <xdr:row>15</xdr:row>
          <xdr:rowOff>276225</xdr:rowOff>
        </xdr:from>
        <xdr:to>
          <xdr:col>30</xdr:col>
          <xdr:colOff>323850</xdr:colOff>
          <xdr:row>17</xdr:row>
          <xdr:rowOff>323850</xdr:rowOff>
        </xdr:to>
        <xdr:sp macro="" textlink="">
          <xdr:nvSpPr>
            <xdr:cNvPr id="75802" name="Group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27</xdr:row>
          <xdr:rowOff>9525</xdr:rowOff>
        </xdr:from>
        <xdr:to>
          <xdr:col>7</xdr:col>
          <xdr:colOff>504825</xdr:colOff>
          <xdr:row>28</xdr:row>
          <xdr:rowOff>428625</xdr:rowOff>
        </xdr:to>
        <xdr:sp macro="" textlink="">
          <xdr:nvSpPr>
            <xdr:cNvPr id="75808" name="Group Box 32" hidden="1">
              <a:extLst>
                <a:ext uri="{63B3BB69-23CF-44E3-9099-C40C66FF867C}">
                  <a14:compatExt spid="_x0000_s75808"/>
                </a:ext>
                <a:ext uri="{FF2B5EF4-FFF2-40B4-BE49-F238E27FC236}">
                  <a16:creationId xmlns:a16="http://schemas.microsoft.com/office/drawing/2014/main" id="{00000000-0008-0000-0200-000020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9" Type="http://schemas.openxmlformats.org/officeDocument/2006/relationships/ctrlProp" Target="../ctrlProps/ctrlProp53.xml"/><Relationship Id="rId21" Type="http://schemas.openxmlformats.org/officeDocument/2006/relationships/ctrlProp" Target="../ctrlProps/ctrlProp35.xml"/><Relationship Id="rId34" Type="http://schemas.openxmlformats.org/officeDocument/2006/relationships/ctrlProp" Target="../ctrlProps/ctrlProp48.xml"/><Relationship Id="rId42" Type="http://schemas.openxmlformats.org/officeDocument/2006/relationships/ctrlProp" Target="../ctrlProps/ctrlProp56.xml"/><Relationship Id="rId7"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30.xml"/><Relationship Id="rId29"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10" Type="http://schemas.openxmlformats.org/officeDocument/2006/relationships/ctrlProp" Target="../ctrlProps/ctrlProp24.xml"/><Relationship Id="rId19" Type="http://schemas.openxmlformats.org/officeDocument/2006/relationships/ctrlProp" Target="../ctrlProps/ctrlProp33.xml"/><Relationship Id="rId31" Type="http://schemas.openxmlformats.org/officeDocument/2006/relationships/ctrlProp" Target="../ctrlProps/ctrlProp45.xml"/><Relationship Id="rId44" Type="http://schemas.openxmlformats.org/officeDocument/2006/relationships/ctrlProp" Target="../ctrlProps/ctrlProp58.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8" Type="http://schemas.openxmlformats.org/officeDocument/2006/relationships/ctrlProp" Target="../ctrlProps/ctrlProp22.xml"/><Relationship Id="rId3" Type="http://schemas.openxmlformats.org/officeDocument/2006/relationships/vmlDrawing" Target="../drawings/vmlDrawing2.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20" Type="http://schemas.openxmlformats.org/officeDocument/2006/relationships/ctrlProp" Target="../ctrlProps/ctrlProp34.xml"/><Relationship Id="rId41" Type="http://schemas.openxmlformats.org/officeDocument/2006/relationships/ctrlProp" Target="../ctrlProps/ctrlProp5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3.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3.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3.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AE51"/>
  <sheetViews>
    <sheetView tabSelected="1" view="pageBreakPreview" zoomScaleNormal="100" zoomScaleSheetLayoutView="100" workbookViewId="0">
      <selection activeCell="P3" sqref="P3:U3"/>
    </sheetView>
  </sheetViews>
  <sheetFormatPr defaultColWidth="9" defaultRowHeight="13.5" x14ac:dyDescent="0.15"/>
  <cols>
    <col min="1" max="1" width="2.375" style="6" customWidth="1"/>
    <col min="2" max="2" width="8.25" customWidth="1"/>
    <col min="3" max="4" width="8.75" customWidth="1"/>
    <col min="5" max="5" width="10.375" customWidth="1"/>
    <col min="6" max="6" width="2.875" customWidth="1"/>
    <col min="7" max="7" width="7" style="44" customWidth="1"/>
    <col min="8" max="8" width="4.5" style="44" customWidth="1"/>
    <col min="9" max="10" width="3.25" style="44" customWidth="1"/>
    <col min="11" max="11" width="4.5" style="44" customWidth="1"/>
    <col min="12" max="12" width="7" style="44" customWidth="1"/>
    <col min="13" max="13" width="6.5" style="44" customWidth="1"/>
    <col min="14" max="14" width="6.25" style="2" customWidth="1"/>
    <col min="15" max="15" width="4.5" style="2" customWidth="1"/>
    <col min="16" max="16" width="6.625" style="6" customWidth="1"/>
    <col min="17" max="17" width="4.5" style="6" customWidth="1"/>
    <col min="18" max="18" width="6.375" style="6" customWidth="1"/>
    <col min="19" max="19" width="4.5" style="6" customWidth="1"/>
    <col min="20" max="20" width="3.25" style="2" customWidth="1"/>
    <col min="21" max="21" width="19.25" customWidth="1"/>
    <col min="22" max="22" width="6.75" customWidth="1"/>
    <col min="23" max="23" width="2.5" customWidth="1"/>
    <col min="24" max="24" width="12.75" hidden="1" customWidth="1"/>
    <col min="25" max="25" width="8.75" hidden="1" customWidth="1"/>
    <col min="26" max="26" width="10.5" hidden="1" customWidth="1"/>
    <col min="27" max="27" width="12.5" hidden="1" customWidth="1"/>
    <col min="28" max="29" width="8.75" hidden="1" customWidth="1"/>
    <col min="30" max="30" width="8.875" hidden="1" customWidth="1"/>
    <col min="31" max="31" width="0.125" hidden="1" customWidth="1"/>
    <col min="32" max="32" width="0" hidden="1" customWidth="1"/>
  </cols>
  <sheetData>
    <row r="1" spans="1:31" ht="21.95" customHeight="1" x14ac:dyDescent="0.15">
      <c r="A1" s="195" t="s">
        <v>216</v>
      </c>
      <c r="B1" s="195"/>
      <c r="C1" s="195"/>
      <c r="D1" s="195"/>
      <c r="E1" s="195"/>
      <c r="F1" s="195"/>
      <c r="G1" s="195"/>
      <c r="H1" s="195"/>
      <c r="I1" s="195"/>
      <c r="J1" s="195"/>
      <c r="K1" s="195"/>
      <c r="L1" s="67"/>
      <c r="U1" s="196" t="s">
        <v>182</v>
      </c>
      <c r="V1" s="196"/>
      <c r="X1" s="11"/>
      <c r="AD1" t="s">
        <v>4</v>
      </c>
    </row>
    <row r="2" spans="1:31" ht="21.95" customHeight="1" x14ac:dyDescent="0.15">
      <c r="A2" s="195"/>
      <c r="B2" s="195"/>
      <c r="C2" s="195"/>
      <c r="D2" s="195"/>
      <c r="E2" s="195"/>
      <c r="F2" s="195"/>
      <c r="G2" s="195"/>
      <c r="H2" s="195"/>
      <c r="I2" s="195"/>
      <c r="J2" s="195"/>
      <c r="K2" s="195"/>
      <c r="L2" s="67"/>
      <c r="U2" s="118"/>
      <c r="V2" s="118"/>
      <c r="X2" s="11"/>
    </row>
    <row r="3" spans="1:31" ht="21.95" customHeight="1" thickBot="1" x14ac:dyDescent="0.2">
      <c r="A3" s="111" t="s">
        <v>3</v>
      </c>
      <c r="B3" s="6"/>
      <c r="C3" s="6"/>
      <c r="D3" s="6"/>
      <c r="E3" s="6"/>
      <c r="F3" s="6"/>
      <c r="P3" s="197" t="s">
        <v>55</v>
      </c>
      <c r="Q3" s="197"/>
      <c r="R3" s="198"/>
      <c r="S3" s="198"/>
      <c r="T3" s="198"/>
      <c r="U3" s="198"/>
      <c r="V3" s="6"/>
      <c r="W3" s="6"/>
      <c r="X3" s="11"/>
      <c r="AC3" s="50"/>
    </row>
    <row r="4" spans="1:31" ht="21.95" customHeight="1" x14ac:dyDescent="0.15">
      <c r="B4" s="199" t="s">
        <v>137</v>
      </c>
      <c r="C4" s="204" t="s">
        <v>136</v>
      </c>
      <c r="D4" s="205"/>
      <c r="F4" s="128"/>
      <c r="G4" s="128"/>
      <c r="L4" s="3" t="s">
        <v>2</v>
      </c>
      <c r="M4" s="3"/>
      <c r="N4" s="111" t="s">
        <v>8</v>
      </c>
      <c r="O4" s="49"/>
      <c r="P4" s="202"/>
      <c r="Q4" s="202"/>
      <c r="R4" s="202"/>
      <c r="S4" s="202"/>
      <c r="T4" s="202"/>
      <c r="U4" s="202"/>
      <c r="X4" s="11"/>
    </row>
    <row r="5" spans="1:31" ht="21.95" customHeight="1" x14ac:dyDescent="0.15">
      <c r="B5" s="200"/>
      <c r="C5" s="206" t="s">
        <v>134</v>
      </c>
      <c r="D5" s="207"/>
      <c r="F5" s="128"/>
      <c r="G5" s="128"/>
      <c r="L5" s="2"/>
      <c r="M5" s="2"/>
      <c r="N5" s="111" t="s">
        <v>11</v>
      </c>
      <c r="O5" s="49"/>
      <c r="P5" s="203"/>
      <c r="Q5" s="203"/>
      <c r="R5" s="203"/>
      <c r="S5" s="203"/>
      <c r="T5" s="203"/>
      <c r="U5" s="203"/>
      <c r="X5" s="11"/>
    </row>
    <row r="6" spans="1:31" ht="21.95" customHeight="1" thickBot="1" x14ac:dyDescent="0.2">
      <c r="B6" s="201"/>
      <c r="C6" s="208" t="s">
        <v>135</v>
      </c>
      <c r="D6" s="209"/>
      <c r="F6" s="128"/>
      <c r="G6" s="128"/>
      <c r="L6" s="2"/>
      <c r="M6" s="2"/>
      <c r="N6" s="111" t="s">
        <v>10</v>
      </c>
      <c r="O6" s="49"/>
      <c r="P6" s="203"/>
      <c r="Q6" s="203"/>
      <c r="R6" s="203"/>
      <c r="S6" s="203"/>
      <c r="T6" s="203"/>
      <c r="U6" s="203"/>
      <c r="X6" s="11"/>
    </row>
    <row r="7" spans="1:31" ht="30.6" customHeight="1" x14ac:dyDescent="0.15">
      <c r="A7" s="225" t="s">
        <v>188</v>
      </c>
      <c r="B7" s="225"/>
      <c r="C7" s="225"/>
      <c r="D7" s="225"/>
      <c r="E7" s="225"/>
      <c r="F7" s="225"/>
      <c r="G7" s="225"/>
      <c r="H7" s="225"/>
      <c r="I7" s="225"/>
      <c r="J7" s="225"/>
      <c r="K7" s="225"/>
      <c r="L7" s="225"/>
      <c r="M7" s="225"/>
      <c r="N7" s="225"/>
      <c r="O7" s="225"/>
      <c r="P7" s="225"/>
      <c r="Q7" s="226"/>
      <c r="R7" s="226"/>
      <c r="S7" s="226"/>
      <c r="T7" s="226"/>
      <c r="U7" s="226"/>
      <c r="V7" s="226"/>
      <c r="W7" s="226"/>
      <c r="X7" s="11"/>
    </row>
    <row r="8" spans="1:31" ht="39.75" customHeight="1" x14ac:dyDescent="0.15">
      <c r="A8"/>
      <c r="D8" s="190" t="s">
        <v>191</v>
      </c>
      <c r="E8" s="134"/>
      <c r="F8" s="227" t="s">
        <v>206</v>
      </c>
      <c r="G8" s="228"/>
      <c r="H8" s="228"/>
      <c r="I8" s="228"/>
      <c r="J8" s="228"/>
      <c r="K8" s="228"/>
      <c r="L8" s="228"/>
      <c r="M8" s="228"/>
      <c r="N8" s="228"/>
      <c r="O8" s="228"/>
      <c r="P8" s="228"/>
      <c r="Q8" s="228"/>
      <c r="R8" s="228"/>
      <c r="S8" s="228"/>
      <c r="T8" s="228"/>
      <c r="U8" s="228"/>
      <c r="V8" s="228"/>
      <c r="X8" s="11"/>
      <c r="AA8" s="68"/>
    </row>
    <row r="9" spans="1:31" ht="15" customHeight="1" x14ac:dyDescent="0.15">
      <c r="A9"/>
      <c r="B9" s="191"/>
      <c r="C9" s="4"/>
      <c r="D9" s="4"/>
      <c r="E9" s="192"/>
      <c r="F9" s="5"/>
      <c r="G9" s="193"/>
      <c r="H9" s="193"/>
      <c r="I9" s="193"/>
      <c r="J9" s="193"/>
      <c r="K9" s="193"/>
      <c r="L9" s="193"/>
      <c r="M9" s="193"/>
      <c r="N9" s="193"/>
      <c r="O9" s="193"/>
      <c r="P9" s="193"/>
      <c r="Q9"/>
      <c r="R9"/>
      <c r="S9"/>
      <c r="T9"/>
      <c r="X9" s="89" t="s">
        <v>112</v>
      </c>
      <c r="AA9" s="89"/>
    </row>
    <row r="10" spans="1:31" ht="17.25" customHeight="1" x14ac:dyDescent="0.15">
      <c r="A10"/>
      <c r="B10" s="229" t="s">
        <v>0</v>
      </c>
      <c r="C10" s="229"/>
      <c r="D10" s="229"/>
      <c r="E10" s="229"/>
      <c r="F10" s="229"/>
      <c r="G10" s="229"/>
      <c r="H10" s="229"/>
      <c r="I10" s="229"/>
      <c r="J10" s="229"/>
      <c r="K10" s="229"/>
      <c r="L10" s="229"/>
      <c r="M10" s="229"/>
      <c r="N10" s="229"/>
      <c r="O10" s="229"/>
      <c r="P10" s="229"/>
      <c r="Q10" s="229"/>
      <c r="R10" s="229"/>
      <c r="S10" s="229"/>
      <c r="T10" s="229"/>
      <c r="U10" s="229"/>
      <c r="V10" s="229"/>
      <c r="X10" s="107">
        <v>46204</v>
      </c>
      <c r="Y10" s="100" t="s">
        <v>9</v>
      </c>
      <c r="Z10" s="107">
        <v>46327</v>
      </c>
      <c r="AA10" s="137"/>
      <c r="AB10" s="27"/>
      <c r="AC10" s="137"/>
    </row>
    <row r="12" spans="1:31" ht="26.1" customHeight="1" x14ac:dyDescent="0.15">
      <c r="F12" s="48"/>
      <c r="G12" s="48"/>
      <c r="H12" s="48"/>
      <c r="I12" s="48"/>
      <c r="J12" s="48"/>
      <c r="K12" s="47"/>
      <c r="L12" s="47"/>
      <c r="M12" s="230" t="s">
        <v>58</v>
      </c>
      <c r="N12" s="231"/>
      <c r="O12" s="232" t="s">
        <v>145</v>
      </c>
      <c r="P12" s="233"/>
      <c r="Q12" s="233"/>
      <c r="R12" s="233"/>
      <c r="S12" s="233"/>
      <c r="T12" s="233"/>
      <c r="U12" s="234"/>
      <c r="V12" s="46"/>
      <c r="W12" s="46"/>
      <c r="X12" s="89" t="s">
        <v>113</v>
      </c>
      <c r="AA12" s="89"/>
      <c r="AE12" s="53"/>
    </row>
    <row r="13" spans="1:31" x14ac:dyDescent="0.15">
      <c r="X13" s="107">
        <v>46204</v>
      </c>
      <c r="Y13" s="100" t="s">
        <v>9</v>
      </c>
      <c r="Z13" s="107">
        <v>46418</v>
      </c>
      <c r="AA13" s="137"/>
      <c r="AB13" s="27"/>
      <c r="AC13" s="137"/>
    </row>
    <row r="14" spans="1:31" ht="30" customHeight="1" x14ac:dyDescent="0.15">
      <c r="A14" s="6">
        <v>1</v>
      </c>
      <c r="B14" t="s">
        <v>90</v>
      </c>
      <c r="P14" s="235" t="str">
        <f>IF(AND(P15&gt;=$X$10,P15&lt;=$Z$10),"","【注意】雇用開始日を正しく入力")</f>
        <v>【注意】雇用開始日を正しく入力</v>
      </c>
      <c r="Q14" s="235"/>
      <c r="R14" s="235"/>
      <c r="S14" s="236" t="str">
        <f>IF(AND(U15&gt;=$P$15,U15&lt;$X$15),"","【注意】雇用期間は６か月以内")</f>
        <v>【注意】雇用期間は６か月以内</v>
      </c>
      <c r="T14" s="236"/>
      <c r="U14" s="236"/>
      <c r="V14" s="236"/>
      <c r="X14" s="89" t="s">
        <v>115</v>
      </c>
    </row>
    <row r="15" spans="1:31" ht="23.25" customHeight="1" x14ac:dyDescent="0.15">
      <c r="B15" s="219" t="s">
        <v>53</v>
      </c>
      <c r="C15" s="220"/>
      <c r="D15" s="221"/>
      <c r="E15" s="216" t="str">
        <f>IF(ISBLANK('＜採用時・対象者ごと＞❸対象者確認書【❷と連動】（報告3）'!L12),"",'＜採用時・対象者ごと＞❸対象者確認書【❷と連動】（報告3）'!L12)</f>
        <v/>
      </c>
      <c r="F15" s="217"/>
      <c r="G15" s="119" t="s">
        <v>20</v>
      </c>
      <c r="H15" s="216" t="str">
        <f>IF(ISBLANK('＜採用時・対象者ごと＞❸対象者確認書【❷と連動】（報告3）'!O12),"",'＜採用時・対象者ごと＞❸対象者確認書【❷と連動】（報告3）'!O12)</f>
        <v/>
      </c>
      <c r="I15" s="218"/>
      <c r="J15" s="218"/>
      <c r="K15" s="217"/>
      <c r="L15" s="219" t="s">
        <v>5</v>
      </c>
      <c r="M15" s="220"/>
      <c r="N15" s="220"/>
      <c r="O15" s="221"/>
      <c r="P15" s="210" t="str">
        <f>IF(ISBLANK('＜採用時・対象者ごと＞❸対象者確認書【❷と連動】（報告3）'!D14),"",'＜採用時・対象者ごと＞❸対象者確認書【❷と連動】（報告3）'!D14)</f>
        <v/>
      </c>
      <c r="Q15" s="222"/>
      <c r="R15" s="223"/>
      <c r="S15" s="224" t="s">
        <v>9</v>
      </c>
      <c r="T15" s="224"/>
      <c r="U15" s="210" t="str">
        <f>IF(ISBLANK('＜採用時・対象者ごと＞❸対象者確認書【❷と連動】（報告3）'!D14),"",'＜採用時・対象者ごと＞❸対象者確認書【❷と連動】（報告3）'!H14)</f>
        <v/>
      </c>
      <c r="V15" s="211"/>
      <c r="X15" s="98" t="str">
        <f>IF(P15="","",EDATE(P15,6))</f>
        <v/>
      </c>
      <c r="AA15" s="88"/>
    </row>
    <row r="16" spans="1:31" ht="23.25" customHeight="1" x14ac:dyDescent="0.15">
      <c r="B16" s="219" t="s">
        <v>211</v>
      </c>
      <c r="C16" s="220"/>
      <c r="D16" s="221"/>
      <c r="E16" s="212" t="str">
        <f>IF(ISBLANK('＜採用時・対象者ごと＞❸対象者確認書【❷と連動】（報告3）'!D11),"",'＜採用時・対象者ごと＞❸対象者確認書【❷と連動】（報告3）'!D11)</f>
        <v/>
      </c>
      <c r="F16" s="213"/>
      <c r="G16" s="213"/>
      <c r="H16" s="213"/>
      <c r="I16" s="213"/>
      <c r="J16" s="213"/>
      <c r="K16" s="213"/>
      <c r="L16" s="214"/>
      <c r="M16" s="214"/>
      <c r="N16" s="214"/>
      <c r="O16" s="214"/>
      <c r="P16" s="214"/>
      <c r="Q16" s="214"/>
      <c r="R16" s="214"/>
      <c r="S16" s="214"/>
      <c r="T16" s="214"/>
      <c r="U16" s="214"/>
      <c r="V16" s="215"/>
      <c r="X16" s="11"/>
    </row>
    <row r="17" spans="1:31" ht="13.5" customHeight="1" x14ac:dyDescent="0.15">
      <c r="B17" s="268" t="s">
        <v>7</v>
      </c>
      <c r="C17" s="269"/>
      <c r="D17" s="185" t="s">
        <v>202</v>
      </c>
      <c r="E17" s="272" t="str">
        <f>IF(ISBLANK('＜採用時・対象者ごと＞❸対象者確認書【❷と連動】（報告3）'!D12),"",'＜採用時・対象者ごと＞❸対象者確認書【❷と連動】（報告3）'!D12)</f>
        <v/>
      </c>
      <c r="F17" s="272"/>
      <c r="G17" s="272"/>
      <c r="H17" s="272"/>
      <c r="I17" s="272"/>
      <c r="J17" s="272"/>
      <c r="K17" s="272"/>
      <c r="L17" s="349" t="s">
        <v>12</v>
      </c>
      <c r="M17" s="349"/>
      <c r="N17" s="351"/>
      <c r="O17" s="352"/>
      <c r="P17" s="352"/>
      <c r="Q17" s="353"/>
      <c r="R17" s="307" t="s">
        <v>164</v>
      </c>
      <c r="S17" s="357"/>
      <c r="T17" s="357"/>
      <c r="U17" s="359" t="str">
        <f ca="1">IF(N17="","",IFERROR(DATEDIF(N17,TODAY(),"Y"),""))</f>
        <v/>
      </c>
      <c r="V17" s="359"/>
      <c r="X17" s="11"/>
    </row>
    <row r="18" spans="1:31" ht="23.25" customHeight="1" x14ac:dyDescent="0.15">
      <c r="B18" s="270"/>
      <c r="C18" s="271"/>
      <c r="D18" s="186" t="s">
        <v>203</v>
      </c>
      <c r="E18" s="267" t="str">
        <f>IF(ISBLANK('＜採用時・対象者ごと＞❸対象者確認書【❷と連動】（報告3）'!D13),"",'＜採用時・対象者ごと＞❸対象者確認書【❷と連動】（報告3）'!D13)</f>
        <v/>
      </c>
      <c r="F18" s="267"/>
      <c r="G18" s="267"/>
      <c r="H18" s="267"/>
      <c r="I18" s="267"/>
      <c r="J18" s="267"/>
      <c r="K18" s="267"/>
      <c r="L18" s="350"/>
      <c r="M18" s="350"/>
      <c r="N18" s="354"/>
      <c r="O18" s="355"/>
      <c r="P18" s="355"/>
      <c r="Q18" s="356"/>
      <c r="R18" s="309"/>
      <c r="S18" s="358"/>
      <c r="T18" s="358"/>
      <c r="U18" s="359"/>
      <c r="V18" s="359"/>
      <c r="X18" s="11"/>
    </row>
    <row r="19" spans="1:31" ht="23.25" customHeight="1" x14ac:dyDescent="0.15">
      <c r="B19" s="252" t="s">
        <v>14</v>
      </c>
      <c r="C19" s="253"/>
      <c r="D19" s="254"/>
      <c r="E19" s="378" t="s">
        <v>58</v>
      </c>
      <c r="F19" s="378"/>
      <c r="G19" s="265"/>
      <c r="H19" s="266"/>
      <c r="I19" s="266"/>
      <c r="J19" s="266"/>
      <c r="K19" s="266"/>
      <c r="L19" s="266"/>
      <c r="M19" s="266"/>
      <c r="N19" s="266"/>
      <c r="O19" s="266"/>
      <c r="P19" s="266"/>
      <c r="Q19" s="266"/>
      <c r="R19" s="266"/>
      <c r="S19" s="266"/>
      <c r="T19" s="266"/>
      <c r="U19" s="266"/>
      <c r="V19" s="266"/>
      <c r="X19" s="11"/>
    </row>
    <row r="20" spans="1:31" ht="23.25" customHeight="1" x14ac:dyDescent="0.15">
      <c r="B20" s="252" t="s">
        <v>15</v>
      </c>
      <c r="C20" s="253"/>
      <c r="D20" s="254"/>
      <c r="E20" s="375" t="s">
        <v>58</v>
      </c>
      <c r="F20" s="375"/>
      <c r="G20" s="375"/>
      <c r="H20" s="375"/>
      <c r="I20" s="375"/>
      <c r="J20" s="375"/>
      <c r="K20" s="375"/>
      <c r="L20" s="313" t="s">
        <v>101</v>
      </c>
      <c r="M20" s="313"/>
      <c r="N20" s="314"/>
      <c r="O20" s="314"/>
      <c r="P20" s="314"/>
      <c r="Q20" s="314"/>
      <c r="R20" s="314"/>
      <c r="S20" s="314"/>
      <c r="T20" s="314"/>
      <c r="U20" s="314"/>
      <c r="V20" s="314"/>
      <c r="X20" s="11"/>
      <c r="AA20" s="88"/>
    </row>
    <row r="21" spans="1:31" ht="23.25" customHeight="1" x14ac:dyDescent="0.15">
      <c r="B21" s="276" t="s">
        <v>177</v>
      </c>
      <c r="C21" s="277"/>
      <c r="D21" s="278"/>
      <c r="E21" s="136"/>
      <c r="F21" s="336" t="s">
        <v>120</v>
      </c>
      <c r="G21" s="337"/>
      <c r="H21" s="337"/>
      <c r="I21" s="337"/>
      <c r="J21" s="337"/>
      <c r="K21" s="337"/>
      <c r="L21" s="337"/>
      <c r="M21" s="337"/>
      <c r="N21" s="337"/>
      <c r="O21" s="337"/>
      <c r="P21" s="337"/>
      <c r="Q21" s="337"/>
      <c r="R21" s="337"/>
      <c r="S21" s="337"/>
      <c r="T21" s="337"/>
      <c r="U21" s="64">
        <f>IF(AND(E21="○",E22="○"),0,IF(E21="○",1,IF(E22="○",2,0)))</f>
        <v>0</v>
      </c>
      <c r="V21" s="121"/>
      <c r="X21" s="11"/>
      <c r="AA21" s="88"/>
    </row>
    <row r="22" spans="1:31" ht="23.25" customHeight="1" x14ac:dyDescent="0.15">
      <c r="B22" s="279"/>
      <c r="C22" s="280"/>
      <c r="D22" s="281"/>
      <c r="E22" s="136"/>
      <c r="F22" s="336" t="s">
        <v>121</v>
      </c>
      <c r="G22" s="337"/>
      <c r="H22" s="337"/>
      <c r="I22" s="337"/>
      <c r="J22" s="337"/>
      <c r="K22" s="337"/>
      <c r="L22" s="337"/>
      <c r="M22" s="337"/>
      <c r="N22" s="337"/>
      <c r="O22" s="337"/>
      <c r="P22" s="337"/>
      <c r="Q22" s="337"/>
      <c r="R22" s="337"/>
      <c r="S22" s="337">
        <v>3</v>
      </c>
      <c r="T22" s="337"/>
      <c r="U22" s="120"/>
      <c r="V22" s="121"/>
      <c r="X22" s="11"/>
      <c r="AA22" s="88"/>
      <c r="AD22">
        <v>0</v>
      </c>
      <c r="AE22" t="s">
        <v>61</v>
      </c>
    </row>
    <row r="23" spans="1:31" ht="30" customHeight="1" x14ac:dyDescent="0.15">
      <c r="B23" s="282" t="s">
        <v>102</v>
      </c>
      <c r="C23" s="283"/>
      <c r="D23" s="284"/>
      <c r="E23" s="376" t="str">
        <f>IF($U$21=0," ",(IF($U$21=1,"1,980,000円",IF($U$21=2,"1,200,000円",0))))</f>
        <v xml:space="preserve"> </v>
      </c>
      <c r="F23" s="377"/>
      <c r="G23" s="377"/>
      <c r="H23" s="377"/>
      <c r="I23" s="377"/>
      <c r="J23" s="377"/>
      <c r="K23" s="377"/>
      <c r="L23" s="377"/>
      <c r="M23" s="377"/>
      <c r="N23" s="377"/>
      <c r="O23" s="377"/>
      <c r="P23" s="377"/>
      <c r="Q23" s="377"/>
      <c r="R23" s="377"/>
      <c r="S23" s="377"/>
      <c r="T23" s="377"/>
      <c r="U23" s="103"/>
      <c r="V23" s="104"/>
      <c r="X23" s="11"/>
      <c r="AA23" s="88"/>
      <c r="AD23">
        <v>1</v>
      </c>
      <c r="AE23" t="s">
        <v>62</v>
      </c>
    </row>
    <row r="24" spans="1:31" ht="30" customHeight="1" thickBot="1" x14ac:dyDescent="0.2">
      <c r="A24" s="6">
        <v>2</v>
      </c>
      <c r="B24" t="s">
        <v>89</v>
      </c>
      <c r="X24" s="148"/>
      <c r="AD24">
        <v>2</v>
      </c>
      <c r="AE24" t="s">
        <v>63</v>
      </c>
    </row>
    <row r="25" spans="1:31" ht="28.5" customHeight="1" x14ac:dyDescent="0.15">
      <c r="B25" s="307" t="s">
        <v>26</v>
      </c>
      <c r="C25" s="285" t="s">
        <v>17</v>
      </c>
      <c r="D25" s="286"/>
      <c r="E25" s="160" t="s">
        <v>179</v>
      </c>
      <c r="F25" s="357" t="s">
        <v>25</v>
      </c>
      <c r="G25" s="259"/>
      <c r="H25" s="260"/>
      <c r="I25" s="260"/>
      <c r="J25" s="260"/>
      <c r="K25" s="43" t="s">
        <v>13</v>
      </c>
      <c r="L25" s="259"/>
      <c r="M25" s="260"/>
      <c r="N25" s="260"/>
      <c r="O25" s="43" t="s">
        <v>13</v>
      </c>
      <c r="P25" s="259"/>
      <c r="Q25" s="260"/>
      <c r="R25" s="260"/>
      <c r="S25" s="43" t="s">
        <v>13</v>
      </c>
      <c r="T25" s="261" t="s">
        <v>24</v>
      </c>
      <c r="U25" s="273">
        <f>ROUNDDOWN((SUM(G26+L26+P26+G28+L28+P28+G30)+SUM(I26+N26+R26+I28+N28+R28+I30)/60)*E26,0)</f>
        <v>0</v>
      </c>
      <c r="V25" s="261" t="s">
        <v>1</v>
      </c>
      <c r="X25" s="148"/>
      <c r="AD25" s="156"/>
      <c r="AE25" s="156"/>
    </row>
    <row r="26" spans="1:31" ht="27" customHeight="1" thickBot="1" x14ac:dyDescent="0.2">
      <c r="B26" s="308"/>
      <c r="C26" s="287"/>
      <c r="D26" s="288"/>
      <c r="E26" s="189">
        <f>IF(E28&lt;=1300,E28,1300)</f>
        <v>0</v>
      </c>
      <c r="F26" s="229"/>
      <c r="G26" s="60"/>
      <c r="H26" s="65" t="s">
        <v>23</v>
      </c>
      <c r="I26" s="346"/>
      <c r="J26" s="346"/>
      <c r="K26" s="61" t="s">
        <v>52</v>
      </c>
      <c r="L26" s="60"/>
      <c r="M26" s="65" t="s">
        <v>23</v>
      </c>
      <c r="N26" s="116"/>
      <c r="O26" s="61" t="s">
        <v>52</v>
      </c>
      <c r="P26" s="60"/>
      <c r="Q26" s="65" t="s">
        <v>23</v>
      </c>
      <c r="R26" s="116"/>
      <c r="S26" s="61" t="s">
        <v>52</v>
      </c>
      <c r="T26" s="262"/>
      <c r="U26" s="274"/>
      <c r="V26" s="262"/>
      <c r="X26" s="297"/>
      <c r="Y26" s="297"/>
      <c r="Z26" s="341"/>
    </row>
    <row r="27" spans="1:31" ht="30" customHeight="1" x14ac:dyDescent="0.15">
      <c r="B27" s="308"/>
      <c r="C27" s="289" t="s">
        <v>181</v>
      </c>
      <c r="D27" s="290"/>
      <c r="E27" s="158" t="s">
        <v>178</v>
      </c>
      <c r="F27" s="229"/>
      <c r="G27" s="347"/>
      <c r="H27" s="348"/>
      <c r="I27" s="348"/>
      <c r="J27" s="348"/>
      <c r="K27" s="62" t="s">
        <v>13</v>
      </c>
      <c r="L27" s="347"/>
      <c r="M27" s="348"/>
      <c r="N27" s="348"/>
      <c r="O27" s="62" t="s">
        <v>218</v>
      </c>
      <c r="P27" s="347"/>
      <c r="Q27" s="348"/>
      <c r="R27" s="348"/>
      <c r="S27" s="62" t="s">
        <v>13</v>
      </c>
      <c r="T27" s="262"/>
      <c r="U27" s="274"/>
      <c r="V27" s="262"/>
      <c r="X27" s="297"/>
      <c r="Y27" s="297"/>
      <c r="Z27" s="341"/>
    </row>
    <row r="28" spans="1:31" ht="22.5" customHeight="1" thickBot="1" x14ac:dyDescent="0.2">
      <c r="B28" s="308"/>
      <c r="C28" s="291"/>
      <c r="D28" s="292"/>
      <c r="E28" s="318"/>
      <c r="F28" s="229"/>
      <c r="G28" s="60"/>
      <c r="H28" s="65" t="s">
        <v>23</v>
      </c>
      <c r="I28" s="346"/>
      <c r="J28" s="346"/>
      <c r="K28" s="61" t="s">
        <v>52</v>
      </c>
      <c r="L28" s="179"/>
      <c r="M28" s="180" t="s">
        <v>23</v>
      </c>
      <c r="N28" s="181"/>
      <c r="O28" s="182" t="s">
        <v>52</v>
      </c>
      <c r="P28" s="179"/>
      <c r="Q28" s="180" t="s">
        <v>23</v>
      </c>
      <c r="R28" s="181"/>
      <c r="S28" s="182" t="s">
        <v>52</v>
      </c>
      <c r="T28" s="262"/>
      <c r="U28" s="274"/>
      <c r="V28" s="262"/>
      <c r="X28" s="342"/>
      <c r="Y28" s="342"/>
      <c r="Z28" s="341"/>
    </row>
    <row r="29" spans="1:31" ht="24" customHeight="1" x14ac:dyDescent="0.15">
      <c r="B29" s="308"/>
      <c r="C29" s="291"/>
      <c r="D29" s="292"/>
      <c r="E29" s="319"/>
      <c r="F29" s="229"/>
      <c r="G29" s="347"/>
      <c r="H29" s="348"/>
      <c r="I29" s="348"/>
      <c r="J29" s="348"/>
      <c r="K29" s="157" t="s">
        <v>13</v>
      </c>
      <c r="L29" s="325" t="s">
        <v>199</v>
      </c>
      <c r="M29" s="326"/>
      <c r="N29" s="331">
        <v>0</v>
      </c>
      <c r="O29" s="332"/>
      <c r="P29" s="327" t="s">
        <v>200</v>
      </c>
      <c r="Q29" s="327"/>
      <c r="R29" s="327"/>
      <c r="S29" s="328"/>
      <c r="T29" s="263"/>
      <c r="U29" s="274"/>
      <c r="V29" s="262"/>
      <c r="X29" s="342"/>
      <c r="Y29" s="342"/>
      <c r="Z29" s="341"/>
    </row>
    <row r="30" spans="1:31" ht="24" customHeight="1" thickBot="1" x14ac:dyDescent="0.2">
      <c r="B30" s="308"/>
      <c r="C30" s="291"/>
      <c r="D30" s="292"/>
      <c r="E30" s="159" t="s">
        <v>180</v>
      </c>
      <c r="F30" s="358"/>
      <c r="G30" s="60"/>
      <c r="H30" s="65" t="s">
        <v>23</v>
      </c>
      <c r="I30" s="346"/>
      <c r="J30" s="346"/>
      <c r="K30" s="155" t="s">
        <v>52</v>
      </c>
      <c r="L30" s="323" t="e">
        <f>IF(OR(N30="",N29=""),"",ROUNDDOWN(N30/N29,0))</f>
        <v>#DIV/0!</v>
      </c>
      <c r="M30" s="324"/>
      <c r="N30" s="333">
        <v>0</v>
      </c>
      <c r="O30" s="334"/>
      <c r="P30" s="329" t="s">
        <v>201</v>
      </c>
      <c r="Q30" s="329"/>
      <c r="R30" s="329"/>
      <c r="S30" s="330"/>
      <c r="T30" s="264"/>
      <c r="U30" s="275"/>
      <c r="V30" s="312"/>
      <c r="X30" s="342"/>
      <c r="Y30" s="342"/>
      <c r="Z30" s="341"/>
    </row>
    <row r="31" spans="1:31" ht="36" customHeight="1" x14ac:dyDescent="0.15">
      <c r="B31" s="308"/>
      <c r="C31" s="237" t="s">
        <v>195</v>
      </c>
      <c r="D31" s="238"/>
      <c r="E31" s="150" t="s">
        <v>58</v>
      </c>
      <c r="F31" s="379" t="s">
        <v>193</v>
      </c>
      <c r="G31" s="380"/>
      <c r="H31" s="380"/>
      <c r="I31" s="380"/>
      <c r="J31" s="380"/>
      <c r="K31" s="380"/>
      <c r="L31" s="380"/>
      <c r="M31" s="380"/>
      <c r="N31" s="380"/>
      <c r="O31" s="380"/>
      <c r="P31" s="380"/>
      <c r="Q31" s="380"/>
      <c r="R31" s="380"/>
      <c r="S31" s="381"/>
      <c r="T31" s="7" t="s">
        <v>24</v>
      </c>
      <c r="U31" s="57">
        <f>IF(E31="○",ROUNDDOWN(U25*0.15,0),0)</f>
        <v>0</v>
      </c>
      <c r="V31" s="7" t="s">
        <v>1</v>
      </c>
      <c r="X31" s="342"/>
      <c r="Y31" s="342"/>
      <c r="Z31" s="341"/>
    </row>
    <row r="32" spans="1:31" ht="23.25" customHeight="1" x14ac:dyDescent="0.15">
      <c r="B32" s="309"/>
      <c r="C32" s="252" t="s">
        <v>18</v>
      </c>
      <c r="D32" s="254"/>
      <c r="E32" s="252"/>
      <c r="F32" s="253"/>
      <c r="G32" s="253"/>
      <c r="H32" s="253"/>
      <c r="I32" s="253"/>
      <c r="J32" s="253"/>
      <c r="K32" s="253"/>
      <c r="L32" s="253"/>
      <c r="M32" s="253"/>
      <c r="N32" s="253"/>
      <c r="O32" s="253"/>
      <c r="P32" s="253"/>
      <c r="Q32" s="253"/>
      <c r="R32" s="253"/>
      <c r="S32" s="254"/>
      <c r="T32" s="7" t="s">
        <v>24</v>
      </c>
      <c r="U32" s="58">
        <f>SUM(U25+U31)</f>
        <v>0</v>
      </c>
      <c r="V32" s="7" t="s">
        <v>1</v>
      </c>
    </row>
    <row r="33" spans="1:30" ht="59.25" customHeight="1" x14ac:dyDescent="0.15">
      <c r="B33" s="237" t="s">
        <v>196</v>
      </c>
      <c r="C33" s="306"/>
      <c r="D33" s="238"/>
      <c r="E33" s="178" t="s">
        <v>58</v>
      </c>
      <c r="F33" s="320" t="s">
        <v>220</v>
      </c>
      <c r="G33" s="321"/>
      <c r="H33" s="321"/>
      <c r="I33" s="321"/>
      <c r="J33" s="321"/>
      <c r="K33" s="321"/>
      <c r="L33" s="321"/>
      <c r="M33" s="321"/>
      <c r="N33" s="321"/>
      <c r="O33" s="321"/>
      <c r="P33" s="321"/>
      <c r="Q33" s="321"/>
      <c r="R33" s="321"/>
      <c r="S33" s="321"/>
      <c r="T33" s="321"/>
      <c r="U33" s="321"/>
      <c r="V33" s="322"/>
      <c r="X33" s="177"/>
      <c r="Y33" s="177"/>
      <c r="Z33" s="176"/>
    </row>
    <row r="34" spans="1:30" ht="42.6" customHeight="1" x14ac:dyDescent="0.15">
      <c r="B34" s="293" t="s">
        <v>165</v>
      </c>
      <c r="C34" s="294"/>
      <c r="D34" s="295"/>
      <c r="E34" s="252" t="s">
        <v>16</v>
      </c>
      <c r="F34" s="254"/>
      <c r="G34" s="315" t="s">
        <v>58</v>
      </c>
      <c r="H34" s="316"/>
      <c r="I34" s="316"/>
      <c r="J34" s="316"/>
      <c r="K34" s="316"/>
      <c r="L34" s="316"/>
      <c r="M34" s="317"/>
      <c r="N34" s="261" t="s">
        <v>21</v>
      </c>
      <c r="O34" s="42" t="s">
        <v>51</v>
      </c>
      <c r="P34" s="335"/>
      <c r="Q34" s="335"/>
      <c r="R34" s="335"/>
      <c r="S34" s="335"/>
      <c r="T34" s="41" t="s">
        <v>1</v>
      </c>
      <c r="U34" s="273">
        <f>IF(M12="課税",P35,IF(M12="免税",P34,0))</f>
        <v>0</v>
      </c>
      <c r="V34" s="261" t="s">
        <v>1</v>
      </c>
      <c r="AB34" s="148"/>
    </row>
    <row r="35" spans="1:30" ht="34.9" customHeight="1" x14ac:dyDescent="0.15">
      <c r="B35" s="296"/>
      <c r="C35" s="297"/>
      <c r="D35" s="298"/>
      <c r="E35" s="338" t="s">
        <v>6</v>
      </c>
      <c r="F35" s="339"/>
      <c r="G35" s="367"/>
      <c r="H35" s="368"/>
      <c r="I35" s="368"/>
      <c r="J35" s="368"/>
      <c r="K35" s="368"/>
      <c r="L35" s="368"/>
      <c r="M35" s="369"/>
      <c r="N35" s="312"/>
      <c r="O35" s="7" t="s">
        <v>50</v>
      </c>
      <c r="P35" s="366">
        <f>ROUNDDOWN(P34/1.1,0)</f>
        <v>0</v>
      </c>
      <c r="Q35" s="366"/>
      <c r="R35" s="366"/>
      <c r="S35" s="366"/>
      <c r="T35" s="41" t="s">
        <v>1</v>
      </c>
      <c r="U35" s="274"/>
      <c r="V35" s="262"/>
      <c r="AB35" s="297"/>
      <c r="AC35" s="297"/>
      <c r="AD35" s="341"/>
    </row>
    <row r="36" spans="1:30" ht="26.1" customHeight="1" x14ac:dyDescent="0.15">
      <c r="B36" s="299"/>
      <c r="C36" s="300"/>
      <c r="D36" s="301"/>
      <c r="E36" s="338" t="s">
        <v>49</v>
      </c>
      <c r="F36" s="339"/>
      <c r="G36" s="370"/>
      <c r="H36" s="371"/>
      <c r="I36" s="371"/>
      <c r="J36" s="120" t="s">
        <v>9</v>
      </c>
      <c r="K36" s="370"/>
      <c r="L36" s="371"/>
      <c r="M36" s="371"/>
      <c r="N36" s="372" t="str">
        <f>IF(AND(G36&gt;=$P$15,G36&lt;=$G$36),"","【注意】雇用期間内に受講開始する")</f>
        <v/>
      </c>
      <c r="O36" s="373"/>
      <c r="P36" s="373"/>
      <c r="Q36" s="374" t="str">
        <f>IF(AND(K36&gt;=$G$36,K36&lt;=$U$15),"","【注意】雇用期間内に修了必須")</f>
        <v/>
      </c>
      <c r="R36" s="374"/>
      <c r="S36" s="374"/>
      <c r="T36" s="130"/>
      <c r="U36" s="275"/>
      <c r="V36" s="312"/>
      <c r="AB36" s="297"/>
      <c r="AC36" s="297"/>
      <c r="AD36" s="341"/>
    </row>
    <row r="37" spans="1:30" ht="25.5" customHeight="1" x14ac:dyDescent="0.15">
      <c r="B37" s="293" t="s">
        <v>166</v>
      </c>
      <c r="C37" s="294"/>
      <c r="D37" s="295"/>
      <c r="E37" s="360"/>
      <c r="F37" s="361"/>
      <c r="G37" s="361"/>
      <c r="H37" s="361"/>
      <c r="I37" s="361"/>
      <c r="J37" s="361"/>
      <c r="K37" s="361"/>
      <c r="L37" s="361"/>
      <c r="M37" s="362"/>
      <c r="N37" s="261" t="s">
        <v>21</v>
      </c>
      <c r="O37" s="42" t="s">
        <v>51</v>
      </c>
      <c r="P37" s="335"/>
      <c r="Q37" s="335"/>
      <c r="R37" s="335"/>
      <c r="S37" s="335"/>
      <c r="T37" s="41" t="s">
        <v>1</v>
      </c>
      <c r="U37" s="310">
        <f>IF(M12="課税",P38,IF(M12="免税",P37,0))</f>
        <v>0</v>
      </c>
      <c r="V37" s="261" t="s">
        <v>1</v>
      </c>
      <c r="AB37" s="342"/>
      <c r="AC37" s="342"/>
      <c r="AD37" s="341"/>
    </row>
    <row r="38" spans="1:30" ht="25.5" customHeight="1" x14ac:dyDescent="0.15">
      <c r="B38" s="299"/>
      <c r="C38" s="300"/>
      <c r="D38" s="301"/>
      <c r="E38" s="363"/>
      <c r="F38" s="364"/>
      <c r="G38" s="364"/>
      <c r="H38" s="364"/>
      <c r="I38" s="364"/>
      <c r="J38" s="364"/>
      <c r="K38" s="364"/>
      <c r="L38" s="364"/>
      <c r="M38" s="365"/>
      <c r="N38" s="312"/>
      <c r="O38" s="7" t="s">
        <v>50</v>
      </c>
      <c r="P38" s="366">
        <f>ROUNDDOWN(P37/1.1,0)</f>
        <v>0</v>
      </c>
      <c r="Q38" s="366"/>
      <c r="R38" s="366"/>
      <c r="S38" s="366"/>
      <c r="T38" s="41" t="s">
        <v>1</v>
      </c>
      <c r="U38" s="311"/>
      <c r="V38" s="312"/>
      <c r="AB38" s="342"/>
      <c r="AC38" s="342"/>
      <c r="AD38" s="341"/>
    </row>
    <row r="39" spans="1:30" ht="23.25" customHeight="1" x14ac:dyDescent="0.15">
      <c r="B39" s="252" t="s">
        <v>167</v>
      </c>
      <c r="C39" s="253"/>
      <c r="D39" s="254"/>
      <c r="E39" s="252" t="s">
        <v>48</v>
      </c>
      <c r="F39" s="253"/>
      <c r="G39" s="253"/>
      <c r="H39" s="253"/>
      <c r="I39" s="253"/>
      <c r="J39" s="253"/>
      <c r="K39" s="253"/>
      <c r="L39" s="253"/>
      <c r="M39" s="253"/>
      <c r="N39" s="253"/>
      <c r="O39" s="253"/>
      <c r="P39" s="253"/>
      <c r="Q39" s="253"/>
      <c r="R39" s="253"/>
      <c r="S39" s="253"/>
      <c r="T39" s="254"/>
      <c r="U39" s="57">
        <v>40000</v>
      </c>
      <c r="V39" s="7" t="s">
        <v>1</v>
      </c>
      <c r="X39" s="11"/>
      <c r="AB39" s="342"/>
      <c r="AC39" s="342"/>
      <c r="AD39" s="341"/>
    </row>
    <row r="40" spans="1:30" ht="23.25" customHeight="1" x14ac:dyDescent="0.15">
      <c r="B40" s="302" t="s">
        <v>103</v>
      </c>
      <c r="C40" s="302"/>
      <c r="D40" s="302"/>
      <c r="E40" s="340"/>
      <c r="F40" s="340"/>
      <c r="G40" s="340"/>
      <c r="H40" s="340"/>
      <c r="I40" s="340"/>
      <c r="J40" s="340"/>
      <c r="K40" s="340"/>
      <c r="L40" s="340"/>
      <c r="M40" s="340"/>
      <c r="N40" s="340"/>
      <c r="O40" s="340"/>
      <c r="P40" s="340"/>
      <c r="Q40" s="340"/>
      <c r="R40" s="340"/>
      <c r="S40" s="340"/>
      <c r="T40" s="340"/>
      <c r="U40" s="58">
        <f>SUM(U32:U39)</f>
        <v>40000</v>
      </c>
      <c r="V40" s="7" t="s">
        <v>1</v>
      </c>
      <c r="X40" s="11"/>
      <c r="AB40" s="342"/>
      <c r="AC40" s="342"/>
      <c r="AD40" s="341"/>
    </row>
    <row r="41" spans="1:30" ht="23.25" hidden="1" customHeight="1" x14ac:dyDescent="0.15">
      <c r="A41" s="54"/>
      <c r="B41" s="255" t="s">
        <v>22</v>
      </c>
      <c r="C41" s="256"/>
      <c r="D41" s="147"/>
      <c r="E41" s="257" t="s">
        <v>56</v>
      </c>
      <c r="F41" s="258"/>
      <c r="G41" s="258"/>
      <c r="H41" s="258"/>
      <c r="I41" s="258"/>
      <c r="J41" s="258"/>
      <c r="K41" s="258"/>
      <c r="L41" s="258"/>
      <c r="M41" s="258"/>
      <c r="N41" s="258"/>
      <c r="O41" s="258"/>
      <c r="P41" s="258"/>
      <c r="Q41" s="258"/>
      <c r="R41" s="258"/>
      <c r="S41" s="258"/>
      <c r="T41" s="55"/>
      <c r="U41" s="59">
        <f>U32/U40</f>
        <v>0</v>
      </c>
      <c r="V41" s="56"/>
    </row>
    <row r="42" spans="1:30" ht="8.25" customHeight="1" x14ac:dyDescent="0.15">
      <c r="B42" s="40"/>
      <c r="C42" s="40"/>
      <c r="D42" s="40"/>
      <c r="E42" s="39"/>
      <c r="F42" s="39"/>
      <c r="G42" s="39"/>
      <c r="H42" s="39"/>
      <c r="I42" s="39"/>
      <c r="J42" s="39"/>
      <c r="K42" s="39"/>
      <c r="L42" s="39"/>
      <c r="M42" s="39"/>
      <c r="N42" s="39"/>
      <c r="O42" s="39"/>
      <c r="P42" s="39"/>
      <c r="Q42" s="39"/>
      <c r="R42" s="39"/>
      <c r="S42" s="39"/>
      <c r="T42" s="39"/>
      <c r="U42" s="38"/>
      <c r="V42" s="37"/>
    </row>
    <row r="43" spans="1:30" ht="26.1" hidden="1" customHeight="1" x14ac:dyDescent="0.15">
      <c r="B43" s="245" t="s">
        <v>104</v>
      </c>
      <c r="C43" s="246"/>
      <c r="D43" s="145"/>
      <c r="E43" s="247" t="s">
        <v>64</v>
      </c>
      <c r="F43" s="248"/>
      <c r="G43" s="248"/>
      <c r="H43" s="248"/>
      <c r="I43" s="248"/>
      <c r="J43" s="248"/>
      <c r="K43" s="248"/>
      <c r="L43" s="248"/>
      <c r="M43" s="248"/>
      <c r="N43" s="248"/>
      <c r="O43" s="248"/>
      <c r="P43" s="248"/>
      <c r="Q43" s="248"/>
      <c r="R43" s="248"/>
      <c r="S43" s="249"/>
      <c r="T43" s="77" t="s">
        <v>24</v>
      </c>
      <c r="U43" s="78">
        <f>IF($U$21=1,1980000,IF($U$21=2,1200000,0))</f>
        <v>0</v>
      </c>
      <c r="V43" s="77" t="s">
        <v>1</v>
      </c>
    </row>
    <row r="44" spans="1:30" ht="26.1" hidden="1" customHeight="1" x14ac:dyDescent="0.15">
      <c r="B44" s="245" t="s">
        <v>71</v>
      </c>
      <c r="C44" s="246"/>
      <c r="D44" s="145"/>
      <c r="E44" s="247" t="s">
        <v>72</v>
      </c>
      <c r="F44" s="248"/>
      <c r="G44" s="248"/>
      <c r="H44" s="248"/>
      <c r="I44" s="248"/>
      <c r="J44" s="248"/>
      <c r="K44" s="248"/>
      <c r="L44" s="248"/>
      <c r="M44" s="248"/>
      <c r="N44" s="248"/>
      <c r="O44" s="248"/>
      <c r="P44" s="248"/>
      <c r="Q44" s="248"/>
      <c r="R44" s="248"/>
      <c r="S44" s="249"/>
      <c r="T44" s="77" t="s">
        <v>24</v>
      </c>
      <c r="U44" s="78">
        <f>IF(U40&gt;U43,U43,U40)</f>
        <v>0</v>
      </c>
      <c r="V44" s="77" t="s">
        <v>1</v>
      </c>
    </row>
    <row r="45" spans="1:30" ht="26.1" hidden="1" customHeight="1" x14ac:dyDescent="0.15">
      <c r="B45" s="250" t="s">
        <v>73</v>
      </c>
      <c r="C45" s="251"/>
      <c r="D45" s="146"/>
      <c r="E45" s="247" t="s">
        <v>74</v>
      </c>
      <c r="F45" s="248"/>
      <c r="G45" s="248"/>
      <c r="H45" s="248"/>
      <c r="I45" s="248"/>
      <c r="J45" s="248"/>
      <c r="K45" s="248"/>
      <c r="L45" s="248"/>
      <c r="M45" s="248"/>
      <c r="N45" s="248"/>
      <c r="O45" s="248"/>
      <c r="P45" s="248"/>
      <c r="Q45" s="248"/>
      <c r="R45" s="248"/>
      <c r="S45" s="249"/>
      <c r="T45" s="79"/>
      <c r="U45" s="80" t="e">
        <f>U32/U44</f>
        <v>#DIV/0!</v>
      </c>
      <c r="V45" s="81"/>
    </row>
    <row r="46" spans="1:30" ht="26.1" customHeight="1" x14ac:dyDescent="0.15">
      <c r="B46" s="242" t="s">
        <v>107</v>
      </c>
      <c r="C46" s="243"/>
      <c r="D46" s="244"/>
      <c r="E46" s="239" t="s">
        <v>108</v>
      </c>
      <c r="F46" s="240"/>
      <c r="G46" s="240"/>
      <c r="H46" s="240"/>
      <c r="I46" s="240"/>
      <c r="J46" s="240"/>
      <c r="K46" s="240"/>
      <c r="L46" s="240"/>
      <c r="M46" s="240"/>
      <c r="N46" s="240"/>
      <c r="O46" s="240"/>
      <c r="P46" s="240"/>
      <c r="Q46" s="240"/>
      <c r="R46" s="240"/>
      <c r="S46" s="241"/>
      <c r="T46" s="122" t="s">
        <v>24</v>
      </c>
      <c r="U46" s="58" t="str">
        <f>IFERROR(IF(U45&lt;0.5,U32*2,U44),"-")</f>
        <v>-</v>
      </c>
      <c r="V46" s="122" t="s">
        <v>1</v>
      </c>
    </row>
    <row r="47" spans="1:30" ht="26.1" customHeight="1" x14ac:dyDescent="0.15">
      <c r="B47" s="303" t="s">
        <v>76</v>
      </c>
      <c r="C47" s="304"/>
      <c r="D47" s="305"/>
      <c r="E47" s="239" t="s">
        <v>77</v>
      </c>
      <c r="F47" s="240"/>
      <c r="G47" s="240"/>
      <c r="H47" s="240"/>
      <c r="I47" s="240"/>
      <c r="J47" s="240"/>
      <c r="K47" s="240"/>
      <c r="L47" s="240"/>
      <c r="M47" s="240"/>
      <c r="N47" s="240"/>
      <c r="O47" s="240"/>
      <c r="P47" s="240"/>
      <c r="Q47" s="240"/>
      <c r="R47" s="240"/>
      <c r="S47" s="241"/>
      <c r="T47" s="51"/>
      <c r="U47" s="82" t="str">
        <f>IFERROR(U32/U46,"-")</f>
        <v>-</v>
      </c>
      <c r="V47" s="7"/>
    </row>
    <row r="48" spans="1:30" ht="26.1" customHeight="1" x14ac:dyDescent="0.15">
      <c r="B48" s="242" t="s">
        <v>54</v>
      </c>
      <c r="C48" s="243"/>
      <c r="D48" s="244"/>
      <c r="E48" s="239" t="s">
        <v>106</v>
      </c>
      <c r="F48" s="240"/>
      <c r="G48" s="240"/>
      <c r="H48" s="240"/>
      <c r="I48" s="240"/>
      <c r="J48" s="240"/>
      <c r="K48" s="240"/>
      <c r="L48" s="240"/>
      <c r="M48" s="240"/>
      <c r="N48" s="240"/>
      <c r="O48" s="240"/>
      <c r="P48" s="240"/>
      <c r="Q48" s="240"/>
      <c r="R48" s="240"/>
      <c r="S48" s="241"/>
      <c r="T48" s="122" t="s">
        <v>24</v>
      </c>
      <c r="U48" s="58">
        <f>IFERROR(IF(M12="課税",ROUNDDOWN(U46*0.1,0),0),"-")</f>
        <v>0</v>
      </c>
      <c r="V48" s="122" t="s">
        <v>1</v>
      </c>
    </row>
    <row r="49" spans="2:22" ht="26.1" customHeight="1" x14ac:dyDescent="0.15">
      <c r="B49" s="242" t="s">
        <v>57</v>
      </c>
      <c r="C49" s="243"/>
      <c r="D49" s="244"/>
      <c r="E49" s="239"/>
      <c r="F49" s="240"/>
      <c r="G49" s="240"/>
      <c r="H49" s="240"/>
      <c r="I49" s="240"/>
      <c r="J49" s="240"/>
      <c r="K49" s="240"/>
      <c r="L49" s="240"/>
      <c r="M49" s="240"/>
      <c r="N49" s="240"/>
      <c r="O49" s="240"/>
      <c r="P49" s="240"/>
      <c r="Q49" s="240"/>
      <c r="R49" s="240"/>
      <c r="S49" s="241"/>
      <c r="T49" s="122" t="s">
        <v>24</v>
      </c>
      <c r="U49" s="105" t="str">
        <f>IFERROR(SUM(U46+U48),"-")</f>
        <v>-</v>
      </c>
      <c r="V49" s="122" t="s">
        <v>1</v>
      </c>
    </row>
    <row r="50" spans="2:22" ht="36" customHeight="1" x14ac:dyDescent="0.15">
      <c r="B50" s="242" t="s">
        <v>109</v>
      </c>
      <c r="C50" s="243"/>
      <c r="D50" s="244"/>
      <c r="E50" s="343" t="s">
        <v>105</v>
      </c>
      <c r="F50" s="344"/>
      <c r="G50" s="344"/>
      <c r="H50" s="344"/>
      <c r="I50" s="344"/>
      <c r="J50" s="344"/>
      <c r="K50" s="344"/>
      <c r="L50" s="344"/>
      <c r="M50" s="344"/>
      <c r="N50" s="344"/>
      <c r="O50" s="344"/>
      <c r="P50" s="344"/>
      <c r="Q50" s="344"/>
      <c r="R50" s="344"/>
      <c r="S50" s="344"/>
      <c r="T50" s="344"/>
      <c r="U50" s="344"/>
      <c r="V50" s="345"/>
    </row>
    <row r="51" spans="2:22" ht="7.5" customHeight="1" x14ac:dyDescent="0.15">
      <c r="B51" s="114"/>
      <c r="C51" s="35"/>
      <c r="D51" s="35"/>
      <c r="E51" s="114"/>
      <c r="F51" s="114"/>
      <c r="G51" s="114"/>
      <c r="H51" s="114"/>
      <c r="I51" s="114"/>
      <c r="J51" s="114"/>
      <c r="K51" s="114"/>
      <c r="L51" s="114"/>
      <c r="M51" s="114"/>
      <c r="N51" s="114"/>
      <c r="O51" s="114"/>
      <c r="P51" s="114"/>
      <c r="Q51" s="114"/>
      <c r="R51" s="114"/>
      <c r="S51" s="114"/>
      <c r="T51" s="35"/>
      <c r="U51" s="36"/>
      <c r="V51" s="35"/>
    </row>
  </sheetData>
  <sheetProtection algorithmName="SHA-512" hashValue="Na3YEXDRFDtecNqjgfR+Vrdqdpu9eJ9Oufvt7roJtDSfln1l0UMXaxvYkOXdv/etnHEW28EznWBZu/p1vYGP9w==" saltValue="oJLxz4GSEbka4iTomV1p7A==" spinCount="100000" sheet="1" insertRows="0" selectLockedCells="1"/>
  <mergeCells count="125">
    <mergeCell ref="L17:M18"/>
    <mergeCell ref="N17:Q18"/>
    <mergeCell ref="R17:T18"/>
    <mergeCell ref="U17:V18"/>
    <mergeCell ref="E37:M38"/>
    <mergeCell ref="N37:N38"/>
    <mergeCell ref="P37:S37"/>
    <mergeCell ref="P38:S38"/>
    <mergeCell ref="G35:M35"/>
    <mergeCell ref="P35:S35"/>
    <mergeCell ref="E36:F36"/>
    <mergeCell ref="G36:I36"/>
    <mergeCell ref="K36:M36"/>
    <mergeCell ref="N36:P36"/>
    <mergeCell ref="Q36:S36"/>
    <mergeCell ref="E20:K20"/>
    <mergeCell ref="E23:T23"/>
    <mergeCell ref="F25:F30"/>
    <mergeCell ref="G25:J25"/>
    <mergeCell ref="E19:F19"/>
    <mergeCell ref="F31:S31"/>
    <mergeCell ref="AB35:AC36"/>
    <mergeCell ref="AD35:AD40"/>
    <mergeCell ref="AB37:AC40"/>
    <mergeCell ref="X26:Y27"/>
    <mergeCell ref="Z26:Z31"/>
    <mergeCell ref="X28:Y31"/>
    <mergeCell ref="E50:V50"/>
    <mergeCell ref="E49:S49"/>
    <mergeCell ref="I26:J26"/>
    <mergeCell ref="G27:J27"/>
    <mergeCell ref="L27:N27"/>
    <mergeCell ref="P27:R27"/>
    <mergeCell ref="I28:J28"/>
    <mergeCell ref="G29:J29"/>
    <mergeCell ref="I30:J30"/>
    <mergeCell ref="B49:D49"/>
    <mergeCell ref="U37:U38"/>
    <mergeCell ref="V37:V38"/>
    <mergeCell ref="U34:U36"/>
    <mergeCell ref="V34:V36"/>
    <mergeCell ref="L20:M20"/>
    <mergeCell ref="N20:V20"/>
    <mergeCell ref="E32:S32"/>
    <mergeCell ref="E34:F34"/>
    <mergeCell ref="G34:M34"/>
    <mergeCell ref="E28:E29"/>
    <mergeCell ref="F33:V33"/>
    <mergeCell ref="L30:M30"/>
    <mergeCell ref="L29:M29"/>
    <mergeCell ref="P29:S29"/>
    <mergeCell ref="P30:S30"/>
    <mergeCell ref="N29:O29"/>
    <mergeCell ref="N30:O30"/>
    <mergeCell ref="N34:N35"/>
    <mergeCell ref="P34:S34"/>
    <mergeCell ref="F21:T21"/>
    <mergeCell ref="F22:T22"/>
    <mergeCell ref="E35:F35"/>
    <mergeCell ref="V25:V30"/>
    <mergeCell ref="L25:N25"/>
    <mergeCell ref="P25:R25"/>
    <mergeCell ref="T25:T30"/>
    <mergeCell ref="G19:V19"/>
    <mergeCell ref="E18:K18"/>
    <mergeCell ref="B17:C18"/>
    <mergeCell ref="E17:K17"/>
    <mergeCell ref="U25:U30"/>
    <mergeCell ref="B50:D50"/>
    <mergeCell ref="B19:D19"/>
    <mergeCell ref="B20:D20"/>
    <mergeCell ref="B21:D22"/>
    <mergeCell ref="B23:D23"/>
    <mergeCell ref="C25:D26"/>
    <mergeCell ref="C27:D30"/>
    <mergeCell ref="B34:D36"/>
    <mergeCell ref="B37:D38"/>
    <mergeCell ref="B39:D39"/>
    <mergeCell ref="B40:D40"/>
    <mergeCell ref="B46:D46"/>
    <mergeCell ref="B47:D47"/>
    <mergeCell ref="B33:D33"/>
    <mergeCell ref="B25:B32"/>
    <mergeCell ref="C32:D32"/>
    <mergeCell ref="C31:D31"/>
    <mergeCell ref="E47:S47"/>
    <mergeCell ref="E48:S48"/>
    <mergeCell ref="B48:D48"/>
    <mergeCell ref="B44:C44"/>
    <mergeCell ref="E44:S44"/>
    <mergeCell ref="B45:C45"/>
    <mergeCell ref="E45:S45"/>
    <mergeCell ref="E46:S46"/>
    <mergeCell ref="E39:T39"/>
    <mergeCell ref="B41:C41"/>
    <mergeCell ref="E41:S41"/>
    <mergeCell ref="B43:C43"/>
    <mergeCell ref="E43:S43"/>
    <mergeCell ref="E40:T40"/>
    <mergeCell ref="U15:V15"/>
    <mergeCell ref="E16:V16"/>
    <mergeCell ref="E15:F15"/>
    <mergeCell ref="H15:K15"/>
    <mergeCell ref="L15:O15"/>
    <mergeCell ref="P15:R15"/>
    <mergeCell ref="S15:T15"/>
    <mergeCell ref="A7:W7"/>
    <mergeCell ref="F8:V8"/>
    <mergeCell ref="B10:V10"/>
    <mergeCell ref="M12:N12"/>
    <mergeCell ref="O12:U12"/>
    <mergeCell ref="P14:R14"/>
    <mergeCell ref="S14:V14"/>
    <mergeCell ref="B15:D15"/>
    <mergeCell ref="B16:D16"/>
    <mergeCell ref="A1:K2"/>
    <mergeCell ref="U1:V1"/>
    <mergeCell ref="P3:U3"/>
    <mergeCell ref="B4:B6"/>
    <mergeCell ref="P4:U4"/>
    <mergeCell ref="P5:U5"/>
    <mergeCell ref="P6:U6"/>
    <mergeCell ref="C4:D4"/>
    <mergeCell ref="C5:D5"/>
    <mergeCell ref="C6:D6"/>
  </mergeCells>
  <phoneticPr fontId="2"/>
  <conditionalFormatting sqref="U25">
    <cfRule type="cellIs" dxfId="16" priority="5" operator="lessThan">
      <formula>#REF!</formula>
    </cfRule>
    <cfRule type="cellIs" dxfId="15" priority="6" operator="lessThan">
      <formula>#REF!</formula>
    </cfRule>
  </conditionalFormatting>
  <conditionalFormatting sqref="U31:U32">
    <cfRule type="cellIs" dxfId="14" priority="7" operator="equal">
      <formula>#REF!</formula>
    </cfRule>
    <cfRule type="cellIs" dxfId="13" priority="8" operator="equal">
      <formula>#REF!</formula>
    </cfRule>
  </conditionalFormatting>
  <conditionalFormatting sqref="U41">
    <cfRule type="cellIs" dxfId="12" priority="4" stopIfTrue="1" operator="lessThan">
      <formula>0.5</formula>
    </cfRule>
  </conditionalFormatting>
  <conditionalFormatting sqref="U45">
    <cfRule type="cellIs" dxfId="11" priority="1" stopIfTrue="1" operator="lessThan">
      <formula>0.5</formula>
    </cfRule>
  </conditionalFormatting>
  <conditionalFormatting sqref="U47">
    <cfRule type="cellIs" dxfId="10" priority="2" stopIfTrue="1" operator="lessThan">
      <formula>0.5</formula>
    </cfRule>
  </conditionalFormatting>
  <dataValidations count="28">
    <dataValidation type="date" allowBlank="1" showInputMessage="1" showErrorMessage="1" error="雇用期間中の日付を記載してください。" prompt="雇用期間中の日付を記載してください。" sqref="K36:M36 G36:I36" xr:uid="{00000000-0002-0000-0000-000000000000}">
      <formula1>46204</formula1>
      <formula2>46418</formula2>
    </dataValidation>
    <dataValidation type="date" allowBlank="1" showInputMessage="1" showErrorMessage="1" errorTitle="雇用期間の設定に誤り" error="雇用開始日は2022/5/1～2022/11/1の間となります" sqref="AA13 AA10" xr:uid="{00000000-0002-0000-0000-000001000000}">
      <formula1>45413</formula1>
      <formula2>45597</formula2>
    </dataValidation>
    <dataValidation type="date" allowBlank="1" showInputMessage="1" showErrorMessage="1" errorTitle="雇用期間の設定に誤り" error="2023/1/31までの間で雇用契約を締結します" sqref="AC13 AC10" xr:uid="{00000000-0002-0000-0000-000002000000}">
      <formula1>45413</formula1>
      <formula2>45688</formula2>
    </dataValidation>
    <dataValidation allowBlank="1" showInputMessage="1" showErrorMessage="1" errorTitle="雇用期間の設定に誤りがあります" error="雇用期間は2022/5/1～2023/1/31の間です" sqref="P14" xr:uid="{00000000-0002-0000-0000-000003000000}"/>
    <dataValidation showInputMessage="1" showErrorMessage="1" sqref="H15:K15" xr:uid="{00000000-0002-0000-0000-000004000000}"/>
    <dataValidation allowBlank="1" showInputMessage="1" showErrorMessage="1" prompt="※免税事業者は税込額、課税事業者は税抜額が反映されます" sqref="U37:U38" xr:uid="{00000000-0002-0000-0000-000005000000}"/>
    <dataValidation allowBlank="1" showInputMessage="1" showErrorMessage="1" prompt="緑色のセルには入力できません。" sqref="U25:U30" xr:uid="{00000000-0002-0000-0000-000007000000}"/>
    <dataValidation type="list" allowBlank="1" showInputMessage="1" showErrorMessage="1" sqref="VSM983068:VSO983068 JK27:JM27 TG27:TI27 ADC27:ADE27 AMY27:ANA27 AWU27:AWW27 BGQ27:BGS27 BQM27:BQO27 CAI27:CAK27 CKE27:CKG27 CUA27:CUC27 DDW27:DDY27 DNS27:DNU27 DXO27:DXQ27 EHK27:EHM27 ERG27:ERI27 FBC27:FBE27 FKY27:FLA27 FUU27:FUW27 GEQ27:GES27 GOM27:GOO27 GYI27:GYK27 HIE27:HIG27 HSA27:HSC27 IBW27:IBY27 ILS27:ILU27 IVO27:IVQ27 JFK27:JFM27 JPG27:JPI27 JZC27:JZE27 KIY27:KJA27 KSU27:KSW27 LCQ27:LCS27 LMM27:LMO27 LWI27:LWK27 MGE27:MGG27 MQA27:MQC27 MZW27:MZY27 NJS27:NJU27 NTO27:NTQ27 ODK27:ODM27 ONG27:ONI27 OXC27:OXE27 PGY27:PHA27 PQU27:PQW27 QAQ27:QAS27 QKM27:QKO27 QUI27:QUK27 REE27:REG27 ROA27:ROC27 RXW27:RXY27 SHS27:SHU27 SRO27:SRQ27 TBK27:TBM27 TLG27:TLI27 TVC27:TVE27 UEY27:UFA27 UOU27:UOW27 UYQ27:UYS27 VIM27:VIO27 VSI27:VSK27 WCE27:WCG27 WMA27:WMC27 WVW27:WVY27 L65564:N65564 JK65564:JM65564 TG65564:TI65564 ADC65564:ADE65564 AMY65564:ANA65564 AWU65564:AWW65564 BGQ65564:BGS65564 BQM65564:BQO65564 CAI65564:CAK65564 CKE65564:CKG65564 CUA65564:CUC65564 DDW65564:DDY65564 DNS65564:DNU65564 DXO65564:DXQ65564 EHK65564:EHM65564 ERG65564:ERI65564 FBC65564:FBE65564 FKY65564:FLA65564 FUU65564:FUW65564 GEQ65564:GES65564 GOM65564:GOO65564 GYI65564:GYK65564 HIE65564:HIG65564 HSA65564:HSC65564 IBW65564:IBY65564 ILS65564:ILU65564 IVO65564:IVQ65564 JFK65564:JFM65564 JPG65564:JPI65564 JZC65564:JZE65564 KIY65564:KJA65564 KSU65564:KSW65564 LCQ65564:LCS65564 LMM65564:LMO65564 LWI65564:LWK65564 MGE65564:MGG65564 MQA65564:MQC65564 MZW65564:MZY65564 NJS65564:NJU65564 NTO65564:NTQ65564 ODK65564:ODM65564 ONG65564:ONI65564 OXC65564:OXE65564 PGY65564:PHA65564 PQU65564:PQW65564 QAQ65564:QAS65564 QKM65564:QKO65564 QUI65564:QUK65564 REE65564:REG65564 ROA65564:ROC65564 RXW65564:RXY65564 SHS65564:SHU65564 SRO65564:SRQ65564 TBK65564:TBM65564 TLG65564:TLI65564 TVC65564:TVE65564 UEY65564:UFA65564 UOU65564:UOW65564 UYQ65564:UYS65564 VIM65564:VIO65564 VSI65564:VSK65564 WCE65564:WCG65564 WMA65564:WMC65564 WVW65564:WVY65564 L131100:N131100 JK131100:JM131100 TG131100:TI131100 ADC131100:ADE131100 AMY131100:ANA131100 AWU131100:AWW131100 BGQ131100:BGS131100 BQM131100:BQO131100 CAI131100:CAK131100 CKE131100:CKG131100 CUA131100:CUC131100 DDW131100:DDY131100 DNS131100:DNU131100 DXO131100:DXQ131100 EHK131100:EHM131100 ERG131100:ERI131100 FBC131100:FBE131100 FKY131100:FLA131100 FUU131100:FUW131100 GEQ131100:GES131100 GOM131100:GOO131100 GYI131100:GYK131100 HIE131100:HIG131100 HSA131100:HSC131100 IBW131100:IBY131100 ILS131100:ILU131100 IVO131100:IVQ131100 JFK131100:JFM131100 JPG131100:JPI131100 JZC131100:JZE131100 KIY131100:KJA131100 KSU131100:KSW131100 LCQ131100:LCS131100 LMM131100:LMO131100 LWI131100:LWK131100 MGE131100:MGG131100 MQA131100:MQC131100 MZW131100:MZY131100 NJS131100:NJU131100 NTO131100:NTQ131100 ODK131100:ODM131100 ONG131100:ONI131100 OXC131100:OXE131100 PGY131100:PHA131100 PQU131100:PQW131100 QAQ131100:QAS131100 QKM131100:QKO131100 QUI131100:QUK131100 REE131100:REG131100 ROA131100:ROC131100 RXW131100:RXY131100 SHS131100:SHU131100 SRO131100:SRQ131100 TBK131100:TBM131100 TLG131100:TLI131100 TVC131100:TVE131100 UEY131100:UFA131100 UOU131100:UOW131100 UYQ131100:UYS131100 VIM131100:VIO131100 VSI131100:VSK131100 WCE131100:WCG131100 WMA131100:WMC131100 WVW131100:WVY131100 L196636:N196636 JK196636:JM196636 TG196636:TI196636 ADC196636:ADE196636 AMY196636:ANA196636 AWU196636:AWW196636 BGQ196636:BGS196636 BQM196636:BQO196636 CAI196636:CAK196636 CKE196636:CKG196636 CUA196636:CUC196636 DDW196636:DDY196636 DNS196636:DNU196636 DXO196636:DXQ196636 EHK196636:EHM196636 ERG196636:ERI196636 FBC196636:FBE196636 FKY196636:FLA196636 FUU196636:FUW196636 GEQ196636:GES196636 GOM196636:GOO196636 GYI196636:GYK196636 HIE196636:HIG196636 HSA196636:HSC196636 IBW196636:IBY196636 ILS196636:ILU196636 IVO196636:IVQ196636 JFK196636:JFM196636 JPG196636:JPI196636 JZC196636:JZE196636 KIY196636:KJA196636 KSU196636:KSW196636 LCQ196636:LCS196636 LMM196636:LMO196636 LWI196636:LWK196636 MGE196636:MGG196636 MQA196636:MQC196636 MZW196636:MZY196636 NJS196636:NJU196636 NTO196636:NTQ196636 ODK196636:ODM196636 ONG196636:ONI196636 OXC196636:OXE196636 PGY196636:PHA196636 PQU196636:PQW196636 QAQ196636:QAS196636 QKM196636:QKO196636 QUI196636:QUK196636 REE196636:REG196636 ROA196636:ROC196636 RXW196636:RXY196636 SHS196636:SHU196636 SRO196636:SRQ196636 TBK196636:TBM196636 TLG196636:TLI196636 TVC196636:TVE196636 UEY196636:UFA196636 UOU196636:UOW196636 UYQ196636:UYS196636 VIM196636:VIO196636 VSI196636:VSK196636 WCE196636:WCG196636 WMA196636:WMC196636 WVW196636:WVY196636 L262172:N262172 JK262172:JM262172 TG262172:TI262172 ADC262172:ADE262172 AMY262172:ANA262172 AWU262172:AWW262172 BGQ262172:BGS262172 BQM262172:BQO262172 CAI262172:CAK262172 CKE262172:CKG262172 CUA262172:CUC262172 DDW262172:DDY262172 DNS262172:DNU262172 DXO262172:DXQ262172 EHK262172:EHM262172 ERG262172:ERI262172 FBC262172:FBE262172 FKY262172:FLA262172 FUU262172:FUW262172 GEQ262172:GES262172 GOM262172:GOO262172 GYI262172:GYK262172 HIE262172:HIG262172 HSA262172:HSC262172 IBW262172:IBY262172 ILS262172:ILU262172 IVO262172:IVQ262172 JFK262172:JFM262172 JPG262172:JPI262172 JZC262172:JZE262172 KIY262172:KJA262172 KSU262172:KSW262172 LCQ262172:LCS262172 LMM262172:LMO262172 LWI262172:LWK262172 MGE262172:MGG262172 MQA262172:MQC262172 MZW262172:MZY262172 NJS262172:NJU262172 NTO262172:NTQ262172 ODK262172:ODM262172 ONG262172:ONI262172 OXC262172:OXE262172 PGY262172:PHA262172 PQU262172:PQW262172 QAQ262172:QAS262172 QKM262172:QKO262172 QUI262172:QUK262172 REE262172:REG262172 ROA262172:ROC262172 RXW262172:RXY262172 SHS262172:SHU262172 SRO262172:SRQ262172 TBK262172:TBM262172 TLG262172:TLI262172 TVC262172:TVE262172 UEY262172:UFA262172 UOU262172:UOW262172 UYQ262172:UYS262172 VIM262172:VIO262172 VSI262172:VSK262172 WCE262172:WCG262172 WMA262172:WMC262172 WVW262172:WVY262172 L327708:N327708 JK327708:JM327708 TG327708:TI327708 ADC327708:ADE327708 AMY327708:ANA327708 AWU327708:AWW327708 BGQ327708:BGS327708 BQM327708:BQO327708 CAI327708:CAK327708 CKE327708:CKG327708 CUA327708:CUC327708 DDW327708:DDY327708 DNS327708:DNU327708 DXO327708:DXQ327708 EHK327708:EHM327708 ERG327708:ERI327708 FBC327708:FBE327708 FKY327708:FLA327708 FUU327708:FUW327708 GEQ327708:GES327708 GOM327708:GOO327708 GYI327708:GYK327708 HIE327708:HIG327708 HSA327708:HSC327708 IBW327708:IBY327708 ILS327708:ILU327708 IVO327708:IVQ327708 JFK327708:JFM327708 JPG327708:JPI327708 JZC327708:JZE327708 KIY327708:KJA327708 KSU327708:KSW327708 LCQ327708:LCS327708 LMM327708:LMO327708 LWI327708:LWK327708 MGE327708:MGG327708 MQA327708:MQC327708 MZW327708:MZY327708 NJS327708:NJU327708 NTO327708:NTQ327708 ODK327708:ODM327708 ONG327708:ONI327708 OXC327708:OXE327708 PGY327708:PHA327708 PQU327708:PQW327708 QAQ327708:QAS327708 QKM327708:QKO327708 QUI327708:QUK327708 REE327708:REG327708 ROA327708:ROC327708 RXW327708:RXY327708 SHS327708:SHU327708 SRO327708:SRQ327708 TBK327708:TBM327708 TLG327708:TLI327708 TVC327708:TVE327708 UEY327708:UFA327708 UOU327708:UOW327708 UYQ327708:UYS327708 VIM327708:VIO327708 VSI327708:VSK327708 WCE327708:WCG327708 WMA327708:WMC327708 WVW327708:WVY327708 L393244:N393244 JK393244:JM393244 TG393244:TI393244 ADC393244:ADE393244 AMY393244:ANA393244 AWU393244:AWW393244 BGQ393244:BGS393244 BQM393244:BQO393244 CAI393244:CAK393244 CKE393244:CKG393244 CUA393244:CUC393244 DDW393244:DDY393244 DNS393244:DNU393244 DXO393244:DXQ393244 EHK393244:EHM393244 ERG393244:ERI393244 FBC393244:FBE393244 FKY393244:FLA393244 FUU393244:FUW393244 GEQ393244:GES393244 GOM393244:GOO393244 GYI393244:GYK393244 HIE393244:HIG393244 HSA393244:HSC393244 IBW393244:IBY393244 ILS393244:ILU393244 IVO393244:IVQ393244 JFK393244:JFM393244 JPG393244:JPI393244 JZC393244:JZE393244 KIY393244:KJA393244 KSU393244:KSW393244 LCQ393244:LCS393244 LMM393244:LMO393244 LWI393244:LWK393244 MGE393244:MGG393244 MQA393244:MQC393244 MZW393244:MZY393244 NJS393244:NJU393244 NTO393244:NTQ393244 ODK393244:ODM393244 ONG393244:ONI393244 OXC393244:OXE393244 PGY393244:PHA393244 PQU393244:PQW393244 QAQ393244:QAS393244 QKM393244:QKO393244 QUI393244:QUK393244 REE393244:REG393244 ROA393244:ROC393244 RXW393244:RXY393244 SHS393244:SHU393244 SRO393244:SRQ393244 TBK393244:TBM393244 TLG393244:TLI393244 TVC393244:TVE393244 UEY393244:UFA393244 UOU393244:UOW393244 UYQ393244:UYS393244 VIM393244:VIO393244 VSI393244:VSK393244 WCE393244:WCG393244 WMA393244:WMC393244 WVW393244:WVY393244 L458780:N458780 JK458780:JM458780 TG458780:TI458780 ADC458780:ADE458780 AMY458780:ANA458780 AWU458780:AWW458780 BGQ458780:BGS458780 BQM458780:BQO458780 CAI458780:CAK458780 CKE458780:CKG458780 CUA458780:CUC458780 DDW458780:DDY458780 DNS458780:DNU458780 DXO458780:DXQ458780 EHK458780:EHM458780 ERG458780:ERI458780 FBC458780:FBE458780 FKY458780:FLA458780 FUU458780:FUW458780 GEQ458780:GES458780 GOM458780:GOO458780 GYI458780:GYK458780 HIE458780:HIG458780 HSA458780:HSC458780 IBW458780:IBY458780 ILS458780:ILU458780 IVO458780:IVQ458780 JFK458780:JFM458780 JPG458780:JPI458780 JZC458780:JZE458780 KIY458780:KJA458780 KSU458780:KSW458780 LCQ458780:LCS458780 LMM458780:LMO458780 LWI458780:LWK458780 MGE458780:MGG458780 MQA458780:MQC458780 MZW458780:MZY458780 NJS458780:NJU458780 NTO458780:NTQ458780 ODK458780:ODM458780 ONG458780:ONI458780 OXC458780:OXE458780 PGY458780:PHA458780 PQU458780:PQW458780 QAQ458780:QAS458780 QKM458780:QKO458780 QUI458780:QUK458780 REE458780:REG458780 ROA458780:ROC458780 RXW458780:RXY458780 SHS458780:SHU458780 SRO458780:SRQ458780 TBK458780:TBM458780 TLG458780:TLI458780 TVC458780:TVE458780 UEY458780:UFA458780 UOU458780:UOW458780 UYQ458780:UYS458780 VIM458780:VIO458780 VSI458780:VSK458780 WCE458780:WCG458780 WMA458780:WMC458780 WVW458780:WVY458780 L524316:N524316 JK524316:JM524316 TG524316:TI524316 ADC524316:ADE524316 AMY524316:ANA524316 AWU524316:AWW524316 BGQ524316:BGS524316 BQM524316:BQO524316 CAI524316:CAK524316 CKE524316:CKG524316 CUA524316:CUC524316 DDW524316:DDY524316 DNS524316:DNU524316 DXO524316:DXQ524316 EHK524316:EHM524316 ERG524316:ERI524316 FBC524316:FBE524316 FKY524316:FLA524316 FUU524316:FUW524316 GEQ524316:GES524316 GOM524316:GOO524316 GYI524316:GYK524316 HIE524316:HIG524316 HSA524316:HSC524316 IBW524316:IBY524316 ILS524316:ILU524316 IVO524316:IVQ524316 JFK524316:JFM524316 JPG524316:JPI524316 JZC524316:JZE524316 KIY524316:KJA524316 KSU524316:KSW524316 LCQ524316:LCS524316 LMM524316:LMO524316 LWI524316:LWK524316 MGE524316:MGG524316 MQA524316:MQC524316 MZW524316:MZY524316 NJS524316:NJU524316 NTO524316:NTQ524316 ODK524316:ODM524316 ONG524316:ONI524316 OXC524316:OXE524316 PGY524316:PHA524316 PQU524316:PQW524316 QAQ524316:QAS524316 QKM524316:QKO524316 QUI524316:QUK524316 REE524316:REG524316 ROA524316:ROC524316 RXW524316:RXY524316 SHS524316:SHU524316 SRO524316:SRQ524316 TBK524316:TBM524316 TLG524316:TLI524316 TVC524316:TVE524316 UEY524316:UFA524316 UOU524316:UOW524316 UYQ524316:UYS524316 VIM524316:VIO524316 VSI524316:VSK524316 WCE524316:WCG524316 WMA524316:WMC524316 WVW524316:WVY524316 L589852:N589852 JK589852:JM589852 TG589852:TI589852 ADC589852:ADE589852 AMY589852:ANA589852 AWU589852:AWW589852 BGQ589852:BGS589852 BQM589852:BQO589852 CAI589852:CAK589852 CKE589852:CKG589852 CUA589852:CUC589852 DDW589852:DDY589852 DNS589852:DNU589852 DXO589852:DXQ589852 EHK589852:EHM589852 ERG589852:ERI589852 FBC589852:FBE589852 FKY589852:FLA589852 FUU589852:FUW589852 GEQ589852:GES589852 GOM589852:GOO589852 GYI589852:GYK589852 HIE589852:HIG589852 HSA589852:HSC589852 IBW589852:IBY589852 ILS589852:ILU589852 IVO589852:IVQ589852 JFK589852:JFM589852 JPG589852:JPI589852 JZC589852:JZE589852 KIY589852:KJA589852 KSU589852:KSW589852 LCQ589852:LCS589852 LMM589852:LMO589852 LWI589852:LWK589852 MGE589852:MGG589852 MQA589852:MQC589852 MZW589852:MZY589852 NJS589852:NJU589852 NTO589852:NTQ589852 ODK589852:ODM589852 ONG589852:ONI589852 OXC589852:OXE589852 PGY589852:PHA589852 PQU589852:PQW589852 QAQ589852:QAS589852 QKM589852:QKO589852 QUI589852:QUK589852 REE589852:REG589852 ROA589852:ROC589852 RXW589852:RXY589852 SHS589852:SHU589852 SRO589852:SRQ589852 TBK589852:TBM589852 TLG589852:TLI589852 TVC589852:TVE589852 UEY589852:UFA589852 UOU589852:UOW589852 UYQ589852:UYS589852 VIM589852:VIO589852 VSI589852:VSK589852 WCE589852:WCG589852 WMA589852:WMC589852 WVW589852:WVY589852 L655388:N655388 JK655388:JM655388 TG655388:TI655388 ADC655388:ADE655388 AMY655388:ANA655388 AWU655388:AWW655388 BGQ655388:BGS655388 BQM655388:BQO655388 CAI655388:CAK655388 CKE655388:CKG655388 CUA655388:CUC655388 DDW655388:DDY655388 DNS655388:DNU655388 DXO655388:DXQ655388 EHK655388:EHM655388 ERG655388:ERI655388 FBC655388:FBE655388 FKY655388:FLA655388 FUU655388:FUW655388 GEQ655388:GES655388 GOM655388:GOO655388 GYI655388:GYK655388 HIE655388:HIG655388 HSA655388:HSC655388 IBW655388:IBY655388 ILS655388:ILU655388 IVO655388:IVQ655388 JFK655388:JFM655388 JPG655388:JPI655388 JZC655388:JZE655388 KIY655388:KJA655388 KSU655388:KSW655388 LCQ655388:LCS655388 LMM655388:LMO655388 LWI655388:LWK655388 MGE655388:MGG655388 MQA655388:MQC655388 MZW655388:MZY655388 NJS655388:NJU655388 NTO655388:NTQ655388 ODK655388:ODM655388 ONG655388:ONI655388 OXC655388:OXE655388 PGY655388:PHA655388 PQU655388:PQW655388 QAQ655388:QAS655388 QKM655388:QKO655388 QUI655388:QUK655388 REE655388:REG655388 ROA655388:ROC655388 RXW655388:RXY655388 SHS655388:SHU655388 SRO655388:SRQ655388 TBK655388:TBM655388 TLG655388:TLI655388 TVC655388:TVE655388 UEY655388:UFA655388 UOU655388:UOW655388 UYQ655388:UYS655388 VIM655388:VIO655388 VSI655388:VSK655388 WCE655388:WCG655388 WMA655388:WMC655388 WVW655388:WVY655388 L720924:N720924 JK720924:JM720924 TG720924:TI720924 ADC720924:ADE720924 AMY720924:ANA720924 AWU720924:AWW720924 BGQ720924:BGS720924 BQM720924:BQO720924 CAI720924:CAK720924 CKE720924:CKG720924 CUA720924:CUC720924 DDW720924:DDY720924 DNS720924:DNU720924 DXO720924:DXQ720924 EHK720924:EHM720924 ERG720924:ERI720924 FBC720924:FBE720924 FKY720924:FLA720924 FUU720924:FUW720924 GEQ720924:GES720924 GOM720924:GOO720924 GYI720924:GYK720924 HIE720924:HIG720924 HSA720924:HSC720924 IBW720924:IBY720924 ILS720924:ILU720924 IVO720924:IVQ720924 JFK720924:JFM720924 JPG720924:JPI720924 JZC720924:JZE720924 KIY720924:KJA720924 KSU720924:KSW720924 LCQ720924:LCS720924 LMM720924:LMO720924 LWI720924:LWK720924 MGE720924:MGG720924 MQA720924:MQC720924 MZW720924:MZY720924 NJS720924:NJU720924 NTO720924:NTQ720924 ODK720924:ODM720924 ONG720924:ONI720924 OXC720924:OXE720924 PGY720924:PHA720924 PQU720924:PQW720924 QAQ720924:QAS720924 QKM720924:QKO720924 QUI720924:QUK720924 REE720924:REG720924 ROA720924:ROC720924 RXW720924:RXY720924 SHS720924:SHU720924 SRO720924:SRQ720924 TBK720924:TBM720924 TLG720924:TLI720924 TVC720924:TVE720924 UEY720924:UFA720924 UOU720924:UOW720924 UYQ720924:UYS720924 VIM720924:VIO720924 VSI720924:VSK720924 WCE720924:WCG720924 WMA720924:WMC720924 WVW720924:WVY720924 L786460:N786460 JK786460:JM786460 TG786460:TI786460 ADC786460:ADE786460 AMY786460:ANA786460 AWU786460:AWW786460 BGQ786460:BGS786460 BQM786460:BQO786460 CAI786460:CAK786460 CKE786460:CKG786460 CUA786460:CUC786460 DDW786460:DDY786460 DNS786460:DNU786460 DXO786460:DXQ786460 EHK786460:EHM786460 ERG786460:ERI786460 FBC786460:FBE786460 FKY786460:FLA786460 FUU786460:FUW786460 GEQ786460:GES786460 GOM786460:GOO786460 GYI786460:GYK786460 HIE786460:HIG786460 HSA786460:HSC786460 IBW786460:IBY786460 ILS786460:ILU786460 IVO786460:IVQ786460 JFK786460:JFM786460 JPG786460:JPI786460 JZC786460:JZE786460 KIY786460:KJA786460 KSU786460:KSW786460 LCQ786460:LCS786460 LMM786460:LMO786460 LWI786460:LWK786460 MGE786460:MGG786460 MQA786460:MQC786460 MZW786460:MZY786460 NJS786460:NJU786460 NTO786460:NTQ786460 ODK786460:ODM786460 ONG786460:ONI786460 OXC786460:OXE786460 PGY786460:PHA786460 PQU786460:PQW786460 QAQ786460:QAS786460 QKM786460:QKO786460 QUI786460:QUK786460 REE786460:REG786460 ROA786460:ROC786460 RXW786460:RXY786460 SHS786460:SHU786460 SRO786460:SRQ786460 TBK786460:TBM786460 TLG786460:TLI786460 TVC786460:TVE786460 UEY786460:UFA786460 UOU786460:UOW786460 UYQ786460:UYS786460 VIM786460:VIO786460 VSI786460:VSK786460 WCE786460:WCG786460 WMA786460:WMC786460 WVW786460:WVY786460 L851996:N851996 JK851996:JM851996 TG851996:TI851996 ADC851996:ADE851996 AMY851996:ANA851996 AWU851996:AWW851996 BGQ851996:BGS851996 BQM851996:BQO851996 CAI851996:CAK851996 CKE851996:CKG851996 CUA851996:CUC851996 DDW851996:DDY851996 DNS851996:DNU851996 DXO851996:DXQ851996 EHK851996:EHM851996 ERG851996:ERI851996 FBC851996:FBE851996 FKY851996:FLA851996 FUU851996:FUW851996 GEQ851996:GES851996 GOM851996:GOO851996 GYI851996:GYK851996 HIE851996:HIG851996 HSA851996:HSC851996 IBW851996:IBY851996 ILS851996:ILU851996 IVO851996:IVQ851996 JFK851996:JFM851996 JPG851996:JPI851996 JZC851996:JZE851996 KIY851996:KJA851996 KSU851996:KSW851996 LCQ851996:LCS851996 LMM851996:LMO851996 LWI851996:LWK851996 MGE851996:MGG851996 MQA851996:MQC851996 MZW851996:MZY851996 NJS851996:NJU851996 NTO851996:NTQ851996 ODK851996:ODM851996 ONG851996:ONI851996 OXC851996:OXE851996 PGY851996:PHA851996 PQU851996:PQW851996 QAQ851996:QAS851996 QKM851996:QKO851996 QUI851996:QUK851996 REE851996:REG851996 ROA851996:ROC851996 RXW851996:RXY851996 SHS851996:SHU851996 SRO851996:SRQ851996 TBK851996:TBM851996 TLG851996:TLI851996 TVC851996:TVE851996 UEY851996:UFA851996 UOU851996:UOW851996 UYQ851996:UYS851996 VIM851996:VIO851996 VSI851996:VSK851996 WCE851996:WCG851996 WMA851996:WMC851996 WVW851996:WVY851996 L917532:N917532 JK917532:JM917532 TG917532:TI917532 ADC917532:ADE917532 AMY917532:ANA917532 AWU917532:AWW917532 BGQ917532:BGS917532 BQM917532:BQO917532 CAI917532:CAK917532 CKE917532:CKG917532 CUA917532:CUC917532 DDW917532:DDY917532 DNS917532:DNU917532 DXO917532:DXQ917532 EHK917532:EHM917532 ERG917532:ERI917532 FBC917532:FBE917532 FKY917532:FLA917532 FUU917532:FUW917532 GEQ917532:GES917532 GOM917532:GOO917532 GYI917532:GYK917532 HIE917532:HIG917532 HSA917532:HSC917532 IBW917532:IBY917532 ILS917532:ILU917532 IVO917532:IVQ917532 JFK917532:JFM917532 JPG917532:JPI917532 JZC917532:JZE917532 KIY917532:KJA917532 KSU917532:KSW917532 LCQ917532:LCS917532 LMM917532:LMO917532 LWI917532:LWK917532 MGE917532:MGG917532 MQA917532:MQC917532 MZW917532:MZY917532 NJS917532:NJU917532 NTO917532:NTQ917532 ODK917532:ODM917532 ONG917532:ONI917532 OXC917532:OXE917532 PGY917532:PHA917532 PQU917532:PQW917532 QAQ917532:QAS917532 QKM917532:QKO917532 QUI917532:QUK917532 REE917532:REG917532 ROA917532:ROC917532 RXW917532:RXY917532 SHS917532:SHU917532 SRO917532:SRQ917532 TBK917532:TBM917532 TLG917532:TLI917532 TVC917532:TVE917532 UEY917532:UFA917532 UOU917532:UOW917532 UYQ917532:UYS917532 VIM917532:VIO917532 VSI917532:VSK917532 WCE917532:WCG917532 WMA917532:WMC917532 WVW917532:WVY917532 L983068:N983068 JK983068:JM983068 TG983068:TI983068 ADC983068:ADE983068 AMY983068:ANA983068 AWU983068:AWW983068 BGQ983068:BGS983068 BQM983068:BQO983068 CAI983068:CAK983068 CKE983068:CKG983068 CUA983068:CUC983068 DDW983068:DDY983068 DNS983068:DNU983068 DXO983068:DXQ983068 EHK983068:EHM983068 ERG983068:ERI983068 FBC983068:FBE983068 FKY983068:FLA983068 FUU983068:FUW983068 GEQ983068:GES983068 GOM983068:GOO983068 GYI983068:GYK983068 HIE983068:HIG983068 HSA983068:HSC983068 IBW983068:IBY983068 ILS983068:ILU983068 IVO983068:IVQ983068 JFK983068:JFM983068 JPG983068:JPI983068 JZC983068:JZE983068 KIY983068:KJA983068 KSU983068:KSW983068 LCQ983068:LCS983068 LMM983068:LMO983068 LWI983068:LWK983068 MGE983068:MGG983068 MQA983068:MQC983068 MZW983068:MZY983068 NJS983068:NJU983068 NTO983068:NTQ983068 ODK983068:ODM983068 ONG983068:ONI983068 OXC983068:OXE983068 PGY983068:PHA983068 PQU983068:PQW983068 QAQ983068:QAS983068 QKM983068:QKO983068 QUI983068:QUK983068 REE983068:REG983068 ROA983068:ROC983068 RXW983068:RXY983068 SHS983068:SHU983068 SRO983068:SRQ983068 TBK983068:TBM983068 TLG983068:TLI983068 TVC983068:TVE983068 UEY983068:UFA983068 UOU983068:UOW983068 UYQ983068:UYS983068 VIM983068:VIO983068 VSI983068:VSK983068 WCE983068:WCG983068 WMA983068:WMC983068 WVW983068:WVY983068 WWA983068:WWC983068 JF25:JI25 TB25:TE25 ACX25:ADA25 AMT25:AMW25 AWP25:AWS25 BGL25:BGO25 BQH25:BQK25 CAD25:CAG25 CJZ25:CKC25 CTV25:CTY25 DDR25:DDU25 DNN25:DNQ25 DXJ25:DXM25 EHF25:EHI25 ERB25:ERE25 FAX25:FBA25 FKT25:FKW25 FUP25:FUS25 GEL25:GEO25 GOH25:GOK25 GYD25:GYG25 HHZ25:HIC25 HRV25:HRY25 IBR25:IBU25 ILN25:ILQ25 IVJ25:IVM25 JFF25:JFI25 JPB25:JPE25 JYX25:JZA25 KIT25:KIW25 KSP25:KSS25 LCL25:LCO25 LMH25:LMK25 LWD25:LWG25 MFZ25:MGC25 MPV25:MPY25 MZR25:MZU25 NJN25:NJQ25 NTJ25:NTM25 ODF25:ODI25 ONB25:ONE25 OWX25:OXA25 PGT25:PGW25 PQP25:PQS25 QAL25:QAO25 QKH25:QKK25 QUD25:QUG25 RDZ25:REC25 RNV25:RNY25 RXR25:RXU25 SHN25:SHQ25 SRJ25:SRM25 TBF25:TBI25 TLB25:TLE25 TUX25:TVA25 UET25:UEW25 UOP25:UOS25 UYL25:UYO25 VIH25:VIK25 VSD25:VSG25 WBZ25:WCC25 WLV25:WLY25 WVR25:WVU25 G65562:J65562 JF65562:JI65562 TB65562:TE65562 ACX65562:ADA65562 AMT65562:AMW65562 AWP65562:AWS65562 BGL65562:BGO65562 BQH65562:BQK65562 CAD65562:CAG65562 CJZ65562:CKC65562 CTV65562:CTY65562 DDR65562:DDU65562 DNN65562:DNQ65562 DXJ65562:DXM65562 EHF65562:EHI65562 ERB65562:ERE65562 FAX65562:FBA65562 FKT65562:FKW65562 FUP65562:FUS65562 GEL65562:GEO65562 GOH65562:GOK65562 GYD65562:GYG65562 HHZ65562:HIC65562 HRV65562:HRY65562 IBR65562:IBU65562 ILN65562:ILQ65562 IVJ65562:IVM65562 JFF65562:JFI65562 JPB65562:JPE65562 JYX65562:JZA65562 KIT65562:KIW65562 KSP65562:KSS65562 LCL65562:LCO65562 LMH65562:LMK65562 LWD65562:LWG65562 MFZ65562:MGC65562 MPV65562:MPY65562 MZR65562:MZU65562 NJN65562:NJQ65562 NTJ65562:NTM65562 ODF65562:ODI65562 ONB65562:ONE65562 OWX65562:OXA65562 PGT65562:PGW65562 PQP65562:PQS65562 QAL65562:QAO65562 QKH65562:QKK65562 QUD65562:QUG65562 RDZ65562:REC65562 RNV65562:RNY65562 RXR65562:RXU65562 SHN65562:SHQ65562 SRJ65562:SRM65562 TBF65562:TBI65562 TLB65562:TLE65562 TUX65562:TVA65562 UET65562:UEW65562 UOP65562:UOS65562 UYL65562:UYO65562 VIH65562:VIK65562 VSD65562:VSG65562 WBZ65562:WCC65562 WLV65562:WLY65562 WVR65562:WVU65562 G131098:J131098 JF131098:JI131098 TB131098:TE131098 ACX131098:ADA131098 AMT131098:AMW131098 AWP131098:AWS131098 BGL131098:BGO131098 BQH131098:BQK131098 CAD131098:CAG131098 CJZ131098:CKC131098 CTV131098:CTY131098 DDR131098:DDU131098 DNN131098:DNQ131098 DXJ131098:DXM131098 EHF131098:EHI131098 ERB131098:ERE131098 FAX131098:FBA131098 FKT131098:FKW131098 FUP131098:FUS131098 GEL131098:GEO131098 GOH131098:GOK131098 GYD131098:GYG131098 HHZ131098:HIC131098 HRV131098:HRY131098 IBR131098:IBU131098 ILN131098:ILQ131098 IVJ131098:IVM131098 JFF131098:JFI131098 JPB131098:JPE131098 JYX131098:JZA131098 KIT131098:KIW131098 KSP131098:KSS131098 LCL131098:LCO131098 LMH131098:LMK131098 LWD131098:LWG131098 MFZ131098:MGC131098 MPV131098:MPY131098 MZR131098:MZU131098 NJN131098:NJQ131098 NTJ131098:NTM131098 ODF131098:ODI131098 ONB131098:ONE131098 OWX131098:OXA131098 PGT131098:PGW131098 PQP131098:PQS131098 QAL131098:QAO131098 QKH131098:QKK131098 QUD131098:QUG131098 RDZ131098:REC131098 RNV131098:RNY131098 RXR131098:RXU131098 SHN131098:SHQ131098 SRJ131098:SRM131098 TBF131098:TBI131098 TLB131098:TLE131098 TUX131098:TVA131098 UET131098:UEW131098 UOP131098:UOS131098 UYL131098:UYO131098 VIH131098:VIK131098 VSD131098:VSG131098 WBZ131098:WCC131098 WLV131098:WLY131098 WVR131098:WVU131098 G196634:J196634 JF196634:JI196634 TB196634:TE196634 ACX196634:ADA196634 AMT196634:AMW196634 AWP196634:AWS196634 BGL196634:BGO196634 BQH196634:BQK196634 CAD196634:CAG196634 CJZ196634:CKC196634 CTV196634:CTY196634 DDR196634:DDU196634 DNN196634:DNQ196634 DXJ196634:DXM196634 EHF196634:EHI196634 ERB196634:ERE196634 FAX196634:FBA196634 FKT196634:FKW196634 FUP196634:FUS196634 GEL196634:GEO196634 GOH196634:GOK196634 GYD196634:GYG196634 HHZ196634:HIC196634 HRV196634:HRY196634 IBR196634:IBU196634 ILN196634:ILQ196634 IVJ196634:IVM196634 JFF196634:JFI196634 JPB196634:JPE196634 JYX196634:JZA196634 KIT196634:KIW196634 KSP196634:KSS196634 LCL196634:LCO196634 LMH196634:LMK196634 LWD196634:LWG196634 MFZ196634:MGC196634 MPV196634:MPY196634 MZR196634:MZU196634 NJN196634:NJQ196634 NTJ196634:NTM196634 ODF196634:ODI196634 ONB196634:ONE196634 OWX196634:OXA196634 PGT196634:PGW196634 PQP196634:PQS196634 QAL196634:QAO196634 QKH196634:QKK196634 QUD196634:QUG196634 RDZ196634:REC196634 RNV196634:RNY196634 RXR196634:RXU196634 SHN196634:SHQ196634 SRJ196634:SRM196634 TBF196634:TBI196634 TLB196634:TLE196634 TUX196634:TVA196634 UET196634:UEW196634 UOP196634:UOS196634 UYL196634:UYO196634 VIH196634:VIK196634 VSD196634:VSG196634 WBZ196634:WCC196634 WLV196634:WLY196634 WVR196634:WVU196634 G262170:J262170 JF262170:JI262170 TB262170:TE262170 ACX262170:ADA262170 AMT262170:AMW262170 AWP262170:AWS262170 BGL262170:BGO262170 BQH262170:BQK262170 CAD262170:CAG262170 CJZ262170:CKC262170 CTV262170:CTY262170 DDR262170:DDU262170 DNN262170:DNQ262170 DXJ262170:DXM262170 EHF262170:EHI262170 ERB262170:ERE262170 FAX262170:FBA262170 FKT262170:FKW262170 FUP262170:FUS262170 GEL262170:GEO262170 GOH262170:GOK262170 GYD262170:GYG262170 HHZ262170:HIC262170 HRV262170:HRY262170 IBR262170:IBU262170 ILN262170:ILQ262170 IVJ262170:IVM262170 JFF262170:JFI262170 JPB262170:JPE262170 JYX262170:JZA262170 KIT262170:KIW262170 KSP262170:KSS262170 LCL262170:LCO262170 LMH262170:LMK262170 LWD262170:LWG262170 MFZ262170:MGC262170 MPV262170:MPY262170 MZR262170:MZU262170 NJN262170:NJQ262170 NTJ262170:NTM262170 ODF262170:ODI262170 ONB262170:ONE262170 OWX262170:OXA262170 PGT262170:PGW262170 PQP262170:PQS262170 QAL262170:QAO262170 QKH262170:QKK262170 QUD262170:QUG262170 RDZ262170:REC262170 RNV262170:RNY262170 RXR262170:RXU262170 SHN262170:SHQ262170 SRJ262170:SRM262170 TBF262170:TBI262170 TLB262170:TLE262170 TUX262170:TVA262170 UET262170:UEW262170 UOP262170:UOS262170 UYL262170:UYO262170 VIH262170:VIK262170 VSD262170:VSG262170 WBZ262170:WCC262170 WLV262170:WLY262170 WVR262170:WVU262170 G327706:J327706 JF327706:JI327706 TB327706:TE327706 ACX327706:ADA327706 AMT327706:AMW327706 AWP327706:AWS327706 BGL327706:BGO327706 BQH327706:BQK327706 CAD327706:CAG327706 CJZ327706:CKC327706 CTV327706:CTY327706 DDR327706:DDU327706 DNN327706:DNQ327706 DXJ327706:DXM327706 EHF327706:EHI327706 ERB327706:ERE327706 FAX327706:FBA327706 FKT327706:FKW327706 FUP327706:FUS327706 GEL327706:GEO327706 GOH327706:GOK327706 GYD327706:GYG327706 HHZ327706:HIC327706 HRV327706:HRY327706 IBR327706:IBU327706 ILN327706:ILQ327706 IVJ327706:IVM327706 JFF327706:JFI327706 JPB327706:JPE327706 JYX327706:JZA327706 KIT327706:KIW327706 KSP327706:KSS327706 LCL327706:LCO327706 LMH327706:LMK327706 LWD327706:LWG327706 MFZ327706:MGC327706 MPV327706:MPY327706 MZR327706:MZU327706 NJN327706:NJQ327706 NTJ327706:NTM327706 ODF327706:ODI327706 ONB327706:ONE327706 OWX327706:OXA327706 PGT327706:PGW327706 PQP327706:PQS327706 QAL327706:QAO327706 QKH327706:QKK327706 QUD327706:QUG327706 RDZ327706:REC327706 RNV327706:RNY327706 RXR327706:RXU327706 SHN327706:SHQ327706 SRJ327706:SRM327706 TBF327706:TBI327706 TLB327706:TLE327706 TUX327706:TVA327706 UET327706:UEW327706 UOP327706:UOS327706 UYL327706:UYO327706 VIH327706:VIK327706 VSD327706:VSG327706 WBZ327706:WCC327706 WLV327706:WLY327706 WVR327706:WVU327706 G393242:J393242 JF393242:JI393242 TB393242:TE393242 ACX393242:ADA393242 AMT393242:AMW393242 AWP393242:AWS393242 BGL393242:BGO393242 BQH393242:BQK393242 CAD393242:CAG393242 CJZ393242:CKC393242 CTV393242:CTY393242 DDR393242:DDU393242 DNN393242:DNQ393242 DXJ393242:DXM393242 EHF393242:EHI393242 ERB393242:ERE393242 FAX393242:FBA393242 FKT393242:FKW393242 FUP393242:FUS393242 GEL393242:GEO393242 GOH393242:GOK393242 GYD393242:GYG393242 HHZ393242:HIC393242 HRV393242:HRY393242 IBR393242:IBU393242 ILN393242:ILQ393242 IVJ393242:IVM393242 JFF393242:JFI393242 JPB393242:JPE393242 JYX393242:JZA393242 KIT393242:KIW393242 KSP393242:KSS393242 LCL393242:LCO393242 LMH393242:LMK393242 LWD393242:LWG393242 MFZ393242:MGC393242 MPV393242:MPY393242 MZR393242:MZU393242 NJN393242:NJQ393242 NTJ393242:NTM393242 ODF393242:ODI393242 ONB393242:ONE393242 OWX393242:OXA393242 PGT393242:PGW393242 PQP393242:PQS393242 QAL393242:QAO393242 QKH393242:QKK393242 QUD393242:QUG393242 RDZ393242:REC393242 RNV393242:RNY393242 RXR393242:RXU393242 SHN393242:SHQ393242 SRJ393242:SRM393242 TBF393242:TBI393242 TLB393242:TLE393242 TUX393242:TVA393242 UET393242:UEW393242 UOP393242:UOS393242 UYL393242:UYO393242 VIH393242:VIK393242 VSD393242:VSG393242 WBZ393242:WCC393242 WLV393242:WLY393242 WVR393242:WVU393242 G458778:J458778 JF458778:JI458778 TB458778:TE458778 ACX458778:ADA458778 AMT458778:AMW458778 AWP458778:AWS458778 BGL458778:BGO458778 BQH458778:BQK458778 CAD458778:CAG458778 CJZ458778:CKC458778 CTV458778:CTY458778 DDR458778:DDU458778 DNN458778:DNQ458778 DXJ458778:DXM458778 EHF458778:EHI458778 ERB458778:ERE458778 FAX458778:FBA458778 FKT458778:FKW458778 FUP458778:FUS458778 GEL458778:GEO458778 GOH458778:GOK458778 GYD458778:GYG458778 HHZ458778:HIC458778 HRV458778:HRY458778 IBR458778:IBU458778 ILN458778:ILQ458778 IVJ458778:IVM458778 JFF458778:JFI458778 JPB458778:JPE458778 JYX458778:JZA458778 KIT458778:KIW458778 KSP458778:KSS458778 LCL458778:LCO458778 LMH458778:LMK458778 LWD458778:LWG458778 MFZ458778:MGC458778 MPV458778:MPY458778 MZR458778:MZU458778 NJN458778:NJQ458778 NTJ458778:NTM458778 ODF458778:ODI458778 ONB458778:ONE458778 OWX458778:OXA458778 PGT458778:PGW458778 PQP458778:PQS458778 QAL458778:QAO458778 QKH458778:QKK458778 QUD458778:QUG458778 RDZ458778:REC458778 RNV458778:RNY458778 RXR458778:RXU458778 SHN458778:SHQ458778 SRJ458778:SRM458778 TBF458778:TBI458778 TLB458778:TLE458778 TUX458778:TVA458778 UET458778:UEW458778 UOP458778:UOS458778 UYL458778:UYO458778 VIH458778:VIK458778 VSD458778:VSG458778 WBZ458778:WCC458778 WLV458778:WLY458778 WVR458778:WVU458778 G524314:J524314 JF524314:JI524314 TB524314:TE524314 ACX524314:ADA524314 AMT524314:AMW524314 AWP524314:AWS524314 BGL524314:BGO524314 BQH524314:BQK524314 CAD524314:CAG524314 CJZ524314:CKC524314 CTV524314:CTY524314 DDR524314:DDU524314 DNN524314:DNQ524314 DXJ524314:DXM524314 EHF524314:EHI524314 ERB524314:ERE524314 FAX524314:FBA524314 FKT524314:FKW524314 FUP524314:FUS524314 GEL524314:GEO524314 GOH524314:GOK524314 GYD524314:GYG524314 HHZ524314:HIC524314 HRV524314:HRY524314 IBR524314:IBU524314 ILN524314:ILQ524314 IVJ524314:IVM524314 JFF524314:JFI524314 JPB524314:JPE524314 JYX524314:JZA524314 KIT524314:KIW524314 KSP524314:KSS524314 LCL524314:LCO524314 LMH524314:LMK524314 LWD524314:LWG524314 MFZ524314:MGC524314 MPV524314:MPY524314 MZR524314:MZU524314 NJN524314:NJQ524314 NTJ524314:NTM524314 ODF524314:ODI524314 ONB524314:ONE524314 OWX524314:OXA524314 PGT524314:PGW524314 PQP524314:PQS524314 QAL524314:QAO524314 QKH524314:QKK524314 QUD524314:QUG524314 RDZ524314:REC524314 RNV524314:RNY524314 RXR524314:RXU524314 SHN524314:SHQ524314 SRJ524314:SRM524314 TBF524314:TBI524314 TLB524314:TLE524314 TUX524314:TVA524314 UET524314:UEW524314 UOP524314:UOS524314 UYL524314:UYO524314 VIH524314:VIK524314 VSD524314:VSG524314 WBZ524314:WCC524314 WLV524314:WLY524314 WVR524314:WVU524314 G589850:J589850 JF589850:JI589850 TB589850:TE589850 ACX589850:ADA589850 AMT589850:AMW589850 AWP589850:AWS589850 BGL589850:BGO589850 BQH589850:BQK589850 CAD589850:CAG589850 CJZ589850:CKC589850 CTV589850:CTY589850 DDR589850:DDU589850 DNN589850:DNQ589850 DXJ589850:DXM589850 EHF589850:EHI589850 ERB589850:ERE589850 FAX589850:FBA589850 FKT589850:FKW589850 FUP589850:FUS589850 GEL589850:GEO589850 GOH589850:GOK589850 GYD589850:GYG589850 HHZ589850:HIC589850 HRV589850:HRY589850 IBR589850:IBU589850 ILN589850:ILQ589850 IVJ589850:IVM589850 JFF589850:JFI589850 JPB589850:JPE589850 JYX589850:JZA589850 KIT589850:KIW589850 KSP589850:KSS589850 LCL589850:LCO589850 LMH589850:LMK589850 LWD589850:LWG589850 MFZ589850:MGC589850 MPV589850:MPY589850 MZR589850:MZU589850 NJN589850:NJQ589850 NTJ589850:NTM589850 ODF589850:ODI589850 ONB589850:ONE589850 OWX589850:OXA589850 PGT589850:PGW589850 PQP589850:PQS589850 QAL589850:QAO589850 QKH589850:QKK589850 QUD589850:QUG589850 RDZ589850:REC589850 RNV589850:RNY589850 RXR589850:RXU589850 SHN589850:SHQ589850 SRJ589850:SRM589850 TBF589850:TBI589850 TLB589850:TLE589850 TUX589850:TVA589850 UET589850:UEW589850 UOP589850:UOS589850 UYL589850:UYO589850 VIH589850:VIK589850 VSD589850:VSG589850 WBZ589850:WCC589850 WLV589850:WLY589850 WVR589850:WVU589850 G655386:J655386 JF655386:JI655386 TB655386:TE655386 ACX655386:ADA655386 AMT655386:AMW655386 AWP655386:AWS655386 BGL655386:BGO655386 BQH655386:BQK655386 CAD655386:CAG655386 CJZ655386:CKC655386 CTV655386:CTY655386 DDR655386:DDU655386 DNN655386:DNQ655386 DXJ655386:DXM655386 EHF655386:EHI655386 ERB655386:ERE655386 FAX655386:FBA655386 FKT655386:FKW655386 FUP655386:FUS655386 GEL655386:GEO655386 GOH655386:GOK655386 GYD655386:GYG655386 HHZ655386:HIC655386 HRV655386:HRY655386 IBR655386:IBU655386 ILN655386:ILQ655386 IVJ655386:IVM655386 JFF655386:JFI655386 JPB655386:JPE655386 JYX655386:JZA655386 KIT655386:KIW655386 KSP655386:KSS655386 LCL655386:LCO655386 LMH655386:LMK655386 LWD655386:LWG655386 MFZ655386:MGC655386 MPV655386:MPY655386 MZR655386:MZU655386 NJN655386:NJQ655386 NTJ655386:NTM655386 ODF655386:ODI655386 ONB655386:ONE655386 OWX655386:OXA655386 PGT655386:PGW655386 PQP655386:PQS655386 QAL655386:QAO655386 QKH655386:QKK655386 QUD655386:QUG655386 RDZ655386:REC655386 RNV655386:RNY655386 RXR655386:RXU655386 SHN655386:SHQ655386 SRJ655386:SRM655386 TBF655386:TBI655386 TLB655386:TLE655386 TUX655386:TVA655386 UET655386:UEW655386 UOP655386:UOS655386 UYL655386:UYO655386 VIH655386:VIK655386 VSD655386:VSG655386 WBZ655386:WCC655386 WLV655386:WLY655386 WVR655386:WVU655386 G720922:J720922 JF720922:JI720922 TB720922:TE720922 ACX720922:ADA720922 AMT720922:AMW720922 AWP720922:AWS720922 BGL720922:BGO720922 BQH720922:BQK720922 CAD720922:CAG720922 CJZ720922:CKC720922 CTV720922:CTY720922 DDR720922:DDU720922 DNN720922:DNQ720922 DXJ720922:DXM720922 EHF720922:EHI720922 ERB720922:ERE720922 FAX720922:FBA720922 FKT720922:FKW720922 FUP720922:FUS720922 GEL720922:GEO720922 GOH720922:GOK720922 GYD720922:GYG720922 HHZ720922:HIC720922 HRV720922:HRY720922 IBR720922:IBU720922 ILN720922:ILQ720922 IVJ720922:IVM720922 JFF720922:JFI720922 JPB720922:JPE720922 JYX720922:JZA720922 KIT720922:KIW720922 KSP720922:KSS720922 LCL720922:LCO720922 LMH720922:LMK720922 LWD720922:LWG720922 MFZ720922:MGC720922 MPV720922:MPY720922 MZR720922:MZU720922 NJN720922:NJQ720922 NTJ720922:NTM720922 ODF720922:ODI720922 ONB720922:ONE720922 OWX720922:OXA720922 PGT720922:PGW720922 PQP720922:PQS720922 QAL720922:QAO720922 QKH720922:QKK720922 QUD720922:QUG720922 RDZ720922:REC720922 RNV720922:RNY720922 RXR720922:RXU720922 SHN720922:SHQ720922 SRJ720922:SRM720922 TBF720922:TBI720922 TLB720922:TLE720922 TUX720922:TVA720922 UET720922:UEW720922 UOP720922:UOS720922 UYL720922:UYO720922 VIH720922:VIK720922 VSD720922:VSG720922 WBZ720922:WCC720922 WLV720922:WLY720922 WVR720922:WVU720922 G786458:J786458 JF786458:JI786458 TB786458:TE786458 ACX786458:ADA786458 AMT786458:AMW786458 AWP786458:AWS786458 BGL786458:BGO786458 BQH786458:BQK786458 CAD786458:CAG786458 CJZ786458:CKC786458 CTV786458:CTY786458 DDR786458:DDU786458 DNN786458:DNQ786458 DXJ786458:DXM786458 EHF786458:EHI786458 ERB786458:ERE786458 FAX786458:FBA786458 FKT786458:FKW786458 FUP786458:FUS786458 GEL786458:GEO786458 GOH786458:GOK786458 GYD786458:GYG786458 HHZ786458:HIC786458 HRV786458:HRY786458 IBR786458:IBU786458 ILN786458:ILQ786458 IVJ786458:IVM786458 JFF786458:JFI786458 JPB786458:JPE786458 JYX786458:JZA786458 KIT786458:KIW786458 KSP786458:KSS786458 LCL786458:LCO786458 LMH786458:LMK786458 LWD786458:LWG786458 MFZ786458:MGC786458 MPV786458:MPY786458 MZR786458:MZU786458 NJN786458:NJQ786458 NTJ786458:NTM786458 ODF786458:ODI786458 ONB786458:ONE786458 OWX786458:OXA786458 PGT786458:PGW786458 PQP786458:PQS786458 QAL786458:QAO786458 QKH786458:QKK786458 QUD786458:QUG786458 RDZ786458:REC786458 RNV786458:RNY786458 RXR786458:RXU786458 SHN786458:SHQ786458 SRJ786458:SRM786458 TBF786458:TBI786458 TLB786458:TLE786458 TUX786458:TVA786458 UET786458:UEW786458 UOP786458:UOS786458 UYL786458:UYO786458 VIH786458:VIK786458 VSD786458:VSG786458 WBZ786458:WCC786458 WLV786458:WLY786458 WVR786458:WVU786458 G851994:J851994 JF851994:JI851994 TB851994:TE851994 ACX851994:ADA851994 AMT851994:AMW851994 AWP851994:AWS851994 BGL851994:BGO851994 BQH851994:BQK851994 CAD851994:CAG851994 CJZ851994:CKC851994 CTV851994:CTY851994 DDR851994:DDU851994 DNN851994:DNQ851994 DXJ851994:DXM851994 EHF851994:EHI851994 ERB851994:ERE851994 FAX851994:FBA851994 FKT851994:FKW851994 FUP851994:FUS851994 GEL851994:GEO851994 GOH851994:GOK851994 GYD851994:GYG851994 HHZ851994:HIC851994 HRV851994:HRY851994 IBR851994:IBU851994 ILN851994:ILQ851994 IVJ851994:IVM851994 JFF851994:JFI851994 JPB851994:JPE851994 JYX851994:JZA851994 KIT851994:KIW851994 KSP851994:KSS851994 LCL851994:LCO851994 LMH851994:LMK851994 LWD851994:LWG851994 MFZ851994:MGC851994 MPV851994:MPY851994 MZR851994:MZU851994 NJN851994:NJQ851994 NTJ851994:NTM851994 ODF851994:ODI851994 ONB851994:ONE851994 OWX851994:OXA851994 PGT851994:PGW851994 PQP851994:PQS851994 QAL851994:QAO851994 QKH851994:QKK851994 QUD851994:QUG851994 RDZ851994:REC851994 RNV851994:RNY851994 RXR851994:RXU851994 SHN851994:SHQ851994 SRJ851994:SRM851994 TBF851994:TBI851994 TLB851994:TLE851994 TUX851994:TVA851994 UET851994:UEW851994 UOP851994:UOS851994 UYL851994:UYO851994 VIH851994:VIK851994 VSD851994:VSG851994 WBZ851994:WCC851994 WLV851994:WLY851994 WVR851994:WVU851994 G917530:J917530 JF917530:JI917530 TB917530:TE917530 ACX917530:ADA917530 AMT917530:AMW917530 AWP917530:AWS917530 BGL917530:BGO917530 BQH917530:BQK917530 CAD917530:CAG917530 CJZ917530:CKC917530 CTV917530:CTY917530 DDR917530:DDU917530 DNN917530:DNQ917530 DXJ917530:DXM917530 EHF917530:EHI917530 ERB917530:ERE917530 FAX917530:FBA917530 FKT917530:FKW917530 FUP917530:FUS917530 GEL917530:GEO917530 GOH917530:GOK917530 GYD917530:GYG917530 HHZ917530:HIC917530 HRV917530:HRY917530 IBR917530:IBU917530 ILN917530:ILQ917530 IVJ917530:IVM917530 JFF917530:JFI917530 JPB917530:JPE917530 JYX917530:JZA917530 KIT917530:KIW917530 KSP917530:KSS917530 LCL917530:LCO917530 LMH917530:LMK917530 LWD917530:LWG917530 MFZ917530:MGC917530 MPV917530:MPY917530 MZR917530:MZU917530 NJN917530:NJQ917530 NTJ917530:NTM917530 ODF917530:ODI917530 ONB917530:ONE917530 OWX917530:OXA917530 PGT917530:PGW917530 PQP917530:PQS917530 QAL917530:QAO917530 QKH917530:QKK917530 QUD917530:QUG917530 RDZ917530:REC917530 RNV917530:RNY917530 RXR917530:RXU917530 SHN917530:SHQ917530 SRJ917530:SRM917530 TBF917530:TBI917530 TLB917530:TLE917530 TUX917530:TVA917530 UET917530:UEW917530 UOP917530:UOS917530 UYL917530:UYO917530 VIH917530:VIK917530 VSD917530:VSG917530 WBZ917530:WCC917530 WLV917530:WLY917530 WVR917530:WVU917530 G983066:J983066 JF983066:JI983066 TB983066:TE983066 ACX983066:ADA983066 AMT983066:AMW983066 AWP983066:AWS983066 BGL983066:BGO983066 BQH983066:BQK983066 CAD983066:CAG983066 CJZ983066:CKC983066 CTV983066:CTY983066 DDR983066:DDU983066 DNN983066:DNQ983066 DXJ983066:DXM983066 EHF983066:EHI983066 ERB983066:ERE983066 FAX983066:FBA983066 FKT983066:FKW983066 FUP983066:FUS983066 GEL983066:GEO983066 GOH983066:GOK983066 GYD983066:GYG983066 HHZ983066:HIC983066 HRV983066:HRY983066 IBR983066:IBU983066 ILN983066:ILQ983066 IVJ983066:IVM983066 JFF983066:JFI983066 JPB983066:JPE983066 JYX983066:JZA983066 KIT983066:KIW983066 KSP983066:KSS983066 LCL983066:LCO983066 LMH983066:LMK983066 LWD983066:LWG983066 MFZ983066:MGC983066 MPV983066:MPY983066 MZR983066:MZU983066 NJN983066:NJQ983066 NTJ983066:NTM983066 ODF983066:ODI983066 ONB983066:ONE983066 OWX983066:OXA983066 PGT983066:PGW983066 PQP983066:PQS983066 QAL983066:QAO983066 QKH983066:QKK983066 QUD983066:QUG983066 RDZ983066:REC983066 RNV983066:RNY983066 RXR983066:RXU983066 SHN983066:SHQ983066 SRJ983066:SRM983066 TBF983066:TBI983066 TLB983066:TLE983066 TUX983066:TVA983066 UET983066:UEW983066 UOP983066:UOS983066 UYL983066:UYO983066 VIH983066:VIK983066 VSD983066:VSG983066 WBZ983066:WCC983066 WLV983066:WLY983066 WVR983066:WVU983066 WCI983068:WCK983068 JF27:JI27 TB27:TE27 ACX27:ADA27 AMT27:AMW27 AWP27:AWS27 BGL27:BGO27 BQH27:BQK27 CAD27:CAG27 CJZ27:CKC27 CTV27:CTY27 DDR27:DDU27 DNN27:DNQ27 DXJ27:DXM27 EHF27:EHI27 ERB27:ERE27 FAX27:FBA27 FKT27:FKW27 FUP27:FUS27 GEL27:GEO27 GOH27:GOK27 GYD27:GYG27 HHZ27:HIC27 HRV27:HRY27 IBR27:IBU27 ILN27:ILQ27 IVJ27:IVM27 JFF27:JFI27 JPB27:JPE27 JYX27:JZA27 KIT27:KIW27 KSP27:KSS27 LCL27:LCO27 LMH27:LMK27 LWD27:LWG27 MFZ27:MGC27 MPV27:MPY27 MZR27:MZU27 NJN27:NJQ27 NTJ27:NTM27 ODF27:ODI27 ONB27:ONE27 OWX27:OXA27 PGT27:PGW27 PQP27:PQS27 QAL27:QAO27 QKH27:QKK27 QUD27:QUG27 RDZ27:REC27 RNV27:RNY27 RXR27:RXU27 SHN27:SHQ27 SRJ27:SRM27 TBF27:TBI27 TLB27:TLE27 TUX27:TVA27 UET27:UEW27 UOP27:UOS27 UYL27:UYO27 VIH27:VIK27 VSD27:VSG27 WBZ27:WCC27 WLV27:WLY27 WVR27:WVU27 G65564:J65564 JF65564:JI65564 TB65564:TE65564 ACX65564:ADA65564 AMT65564:AMW65564 AWP65564:AWS65564 BGL65564:BGO65564 BQH65564:BQK65564 CAD65564:CAG65564 CJZ65564:CKC65564 CTV65564:CTY65564 DDR65564:DDU65564 DNN65564:DNQ65564 DXJ65564:DXM65564 EHF65564:EHI65564 ERB65564:ERE65564 FAX65564:FBA65564 FKT65564:FKW65564 FUP65564:FUS65564 GEL65564:GEO65564 GOH65564:GOK65564 GYD65564:GYG65564 HHZ65564:HIC65564 HRV65564:HRY65564 IBR65564:IBU65564 ILN65564:ILQ65564 IVJ65564:IVM65564 JFF65564:JFI65564 JPB65564:JPE65564 JYX65564:JZA65564 KIT65564:KIW65564 KSP65564:KSS65564 LCL65564:LCO65564 LMH65564:LMK65564 LWD65564:LWG65564 MFZ65564:MGC65564 MPV65564:MPY65564 MZR65564:MZU65564 NJN65564:NJQ65564 NTJ65564:NTM65564 ODF65564:ODI65564 ONB65564:ONE65564 OWX65564:OXA65564 PGT65564:PGW65564 PQP65564:PQS65564 QAL65564:QAO65564 QKH65564:QKK65564 QUD65564:QUG65564 RDZ65564:REC65564 RNV65564:RNY65564 RXR65564:RXU65564 SHN65564:SHQ65564 SRJ65564:SRM65564 TBF65564:TBI65564 TLB65564:TLE65564 TUX65564:TVA65564 UET65564:UEW65564 UOP65564:UOS65564 UYL65564:UYO65564 VIH65564:VIK65564 VSD65564:VSG65564 WBZ65564:WCC65564 WLV65564:WLY65564 WVR65564:WVU65564 G131100:J131100 JF131100:JI131100 TB131100:TE131100 ACX131100:ADA131100 AMT131100:AMW131100 AWP131100:AWS131100 BGL131100:BGO131100 BQH131100:BQK131100 CAD131100:CAG131100 CJZ131100:CKC131100 CTV131100:CTY131100 DDR131100:DDU131100 DNN131100:DNQ131100 DXJ131100:DXM131100 EHF131100:EHI131100 ERB131100:ERE131100 FAX131100:FBA131100 FKT131100:FKW131100 FUP131100:FUS131100 GEL131100:GEO131100 GOH131100:GOK131100 GYD131100:GYG131100 HHZ131100:HIC131100 HRV131100:HRY131100 IBR131100:IBU131100 ILN131100:ILQ131100 IVJ131100:IVM131100 JFF131100:JFI131100 JPB131100:JPE131100 JYX131100:JZA131100 KIT131100:KIW131100 KSP131100:KSS131100 LCL131100:LCO131100 LMH131100:LMK131100 LWD131100:LWG131100 MFZ131100:MGC131100 MPV131100:MPY131100 MZR131100:MZU131100 NJN131100:NJQ131100 NTJ131100:NTM131100 ODF131100:ODI131100 ONB131100:ONE131100 OWX131100:OXA131100 PGT131100:PGW131100 PQP131100:PQS131100 QAL131100:QAO131100 QKH131100:QKK131100 QUD131100:QUG131100 RDZ131100:REC131100 RNV131100:RNY131100 RXR131100:RXU131100 SHN131100:SHQ131100 SRJ131100:SRM131100 TBF131100:TBI131100 TLB131100:TLE131100 TUX131100:TVA131100 UET131100:UEW131100 UOP131100:UOS131100 UYL131100:UYO131100 VIH131100:VIK131100 VSD131100:VSG131100 WBZ131100:WCC131100 WLV131100:WLY131100 WVR131100:WVU131100 G196636:J196636 JF196636:JI196636 TB196636:TE196636 ACX196636:ADA196636 AMT196636:AMW196636 AWP196636:AWS196636 BGL196636:BGO196636 BQH196636:BQK196636 CAD196636:CAG196636 CJZ196636:CKC196636 CTV196636:CTY196636 DDR196636:DDU196636 DNN196636:DNQ196636 DXJ196636:DXM196636 EHF196636:EHI196636 ERB196636:ERE196636 FAX196636:FBA196636 FKT196636:FKW196636 FUP196636:FUS196636 GEL196636:GEO196636 GOH196636:GOK196636 GYD196636:GYG196636 HHZ196636:HIC196636 HRV196636:HRY196636 IBR196636:IBU196636 ILN196636:ILQ196636 IVJ196636:IVM196636 JFF196636:JFI196636 JPB196636:JPE196636 JYX196636:JZA196636 KIT196636:KIW196636 KSP196636:KSS196636 LCL196636:LCO196636 LMH196636:LMK196636 LWD196636:LWG196636 MFZ196636:MGC196636 MPV196636:MPY196636 MZR196636:MZU196636 NJN196636:NJQ196636 NTJ196636:NTM196636 ODF196636:ODI196636 ONB196636:ONE196636 OWX196636:OXA196636 PGT196636:PGW196636 PQP196636:PQS196636 QAL196636:QAO196636 QKH196636:QKK196636 QUD196636:QUG196636 RDZ196636:REC196636 RNV196636:RNY196636 RXR196636:RXU196636 SHN196636:SHQ196636 SRJ196636:SRM196636 TBF196636:TBI196636 TLB196636:TLE196636 TUX196636:TVA196636 UET196636:UEW196636 UOP196636:UOS196636 UYL196636:UYO196636 VIH196636:VIK196636 VSD196636:VSG196636 WBZ196636:WCC196636 WLV196636:WLY196636 WVR196636:WVU196636 G262172:J262172 JF262172:JI262172 TB262172:TE262172 ACX262172:ADA262172 AMT262172:AMW262172 AWP262172:AWS262172 BGL262172:BGO262172 BQH262172:BQK262172 CAD262172:CAG262172 CJZ262172:CKC262172 CTV262172:CTY262172 DDR262172:DDU262172 DNN262172:DNQ262172 DXJ262172:DXM262172 EHF262172:EHI262172 ERB262172:ERE262172 FAX262172:FBA262172 FKT262172:FKW262172 FUP262172:FUS262172 GEL262172:GEO262172 GOH262172:GOK262172 GYD262172:GYG262172 HHZ262172:HIC262172 HRV262172:HRY262172 IBR262172:IBU262172 ILN262172:ILQ262172 IVJ262172:IVM262172 JFF262172:JFI262172 JPB262172:JPE262172 JYX262172:JZA262172 KIT262172:KIW262172 KSP262172:KSS262172 LCL262172:LCO262172 LMH262172:LMK262172 LWD262172:LWG262172 MFZ262172:MGC262172 MPV262172:MPY262172 MZR262172:MZU262172 NJN262172:NJQ262172 NTJ262172:NTM262172 ODF262172:ODI262172 ONB262172:ONE262172 OWX262172:OXA262172 PGT262172:PGW262172 PQP262172:PQS262172 QAL262172:QAO262172 QKH262172:QKK262172 QUD262172:QUG262172 RDZ262172:REC262172 RNV262172:RNY262172 RXR262172:RXU262172 SHN262172:SHQ262172 SRJ262172:SRM262172 TBF262172:TBI262172 TLB262172:TLE262172 TUX262172:TVA262172 UET262172:UEW262172 UOP262172:UOS262172 UYL262172:UYO262172 VIH262172:VIK262172 VSD262172:VSG262172 WBZ262172:WCC262172 WLV262172:WLY262172 WVR262172:WVU262172 G327708:J327708 JF327708:JI327708 TB327708:TE327708 ACX327708:ADA327708 AMT327708:AMW327708 AWP327708:AWS327708 BGL327708:BGO327708 BQH327708:BQK327708 CAD327708:CAG327708 CJZ327708:CKC327708 CTV327708:CTY327708 DDR327708:DDU327708 DNN327708:DNQ327708 DXJ327708:DXM327708 EHF327708:EHI327708 ERB327708:ERE327708 FAX327708:FBA327708 FKT327708:FKW327708 FUP327708:FUS327708 GEL327708:GEO327708 GOH327708:GOK327708 GYD327708:GYG327708 HHZ327708:HIC327708 HRV327708:HRY327708 IBR327708:IBU327708 ILN327708:ILQ327708 IVJ327708:IVM327708 JFF327708:JFI327708 JPB327708:JPE327708 JYX327708:JZA327708 KIT327708:KIW327708 KSP327708:KSS327708 LCL327708:LCO327708 LMH327708:LMK327708 LWD327708:LWG327708 MFZ327708:MGC327708 MPV327708:MPY327708 MZR327708:MZU327708 NJN327708:NJQ327708 NTJ327708:NTM327708 ODF327708:ODI327708 ONB327708:ONE327708 OWX327708:OXA327708 PGT327708:PGW327708 PQP327708:PQS327708 QAL327708:QAO327708 QKH327708:QKK327708 QUD327708:QUG327708 RDZ327708:REC327708 RNV327708:RNY327708 RXR327708:RXU327708 SHN327708:SHQ327708 SRJ327708:SRM327708 TBF327708:TBI327708 TLB327708:TLE327708 TUX327708:TVA327708 UET327708:UEW327708 UOP327708:UOS327708 UYL327708:UYO327708 VIH327708:VIK327708 VSD327708:VSG327708 WBZ327708:WCC327708 WLV327708:WLY327708 WVR327708:WVU327708 G393244:J393244 JF393244:JI393244 TB393244:TE393244 ACX393244:ADA393244 AMT393244:AMW393244 AWP393244:AWS393244 BGL393244:BGO393244 BQH393244:BQK393244 CAD393244:CAG393244 CJZ393244:CKC393244 CTV393244:CTY393244 DDR393244:DDU393244 DNN393244:DNQ393244 DXJ393244:DXM393244 EHF393244:EHI393244 ERB393244:ERE393244 FAX393244:FBA393244 FKT393244:FKW393244 FUP393244:FUS393244 GEL393244:GEO393244 GOH393244:GOK393244 GYD393244:GYG393244 HHZ393244:HIC393244 HRV393244:HRY393244 IBR393244:IBU393244 ILN393244:ILQ393244 IVJ393244:IVM393244 JFF393244:JFI393244 JPB393244:JPE393244 JYX393244:JZA393244 KIT393244:KIW393244 KSP393244:KSS393244 LCL393244:LCO393244 LMH393244:LMK393244 LWD393244:LWG393244 MFZ393244:MGC393244 MPV393244:MPY393244 MZR393244:MZU393244 NJN393244:NJQ393244 NTJ393244:NTM393244 ODF393244:ODI393244 ONB393244:ONE393244 OWX393244:OXA393244 PGT393244:PGW393244 PQP393244:PQS393244 QAL393244:QAO393244 QKH393244:QKK393244 QUD393244:QUG393244 RDZ393244:REC393244 RNV393244:RNY393244 RXR393244:RXU393244 SHN393244:SHQ393244 SRJ393244:SRM393244 TBF393244:TBI393244 TLB393244:TLE393244 TUX393244:TVA393244 UET393244:UEW393244 UOP393244:UOS393244 UYL393244:UYO393244 VIH393244:VIK393244 VSD393244:VSG393244 WBZ393244:WCC393244 WLV393244:WLY393244 WVR393244:WVU393244 G458780:J458780 JF458780:JI458780 TB458780:TE458780 ACX458780:ADA458780 AMT458780:AMW458780 AWP458780:AWS458780 BGL458780:BGO458780 BQH458780:BQK458780 CAD458780:CAG458780 CJZ458780:CKC458780 CTV458780:CTY458780 DDR458780:DDU458780 DNN458780:DNQ458780 DXJ458780:DXM458780 EHF458780:EHI458780 ERB458780:ERE458780 FAX458780:FBA458780 FKT458780:FKW458780 FUP458780:FUS458780 GEL458780:GEO458780 GOH458780:GOK458780 GYD458780:GYG458780 HHZ458780:HIC458780 HRV458780:HRY458780 IBR458780:IBU458780 ILN458780:ILQ458780 IVJ458780:IVM458780 JFF458780:JFI458780 JPB458780:JPE458780 JYX458780:JZA458780 KIT458780:KIW458780 KSP458780:KSS458780 LCL458780:LCO458780 LMH458780:LMK458780 LWD458780:LWG458780 MFZ458780:MGC458780 MPV458780:MPY458780 MZR458780:MZU458780 NJN458780:NJQ458780 NTJ458780:NTM458780 ODF458780:ODI458780 ONB458780:ONE458780 OWX458780:OXA458780 PGT458780:PGW458780 PQP458780:PQS458780 QAL458780:QAO458780 QKH458780:QKK458780 QUD458780:QUG458780 RDZ458780:REC458780 RNV458780:RNY458780 RXR458780:RXU458780 SHN458780:SHQ458780 SRJ458780:SRM458780 TBF458780:TBI458780 TLB458780:TLE458780 TUX458780:TVA458780 UET458780:UEW458780 UOP458780:UOS458780 UYL458780:UYO458780 VIH458780:VIK458780 VSD458780:VSG458780 WBZ458780:WCC458780 WLV458780:WLY458780 WVR458780:WVU458780 G524316:J524316 JF524316:JI524316 TB524316:TE524316 ACX524316:ADA524316 AMT524316:AMW524316 AWP524316:AWS524316 BGL524316:BGO524316 BQH524316:BQK524316 CAD524316:CAG524316 CJZ524316:CKC524316 CTV524316:CTY524316 DDR524316:DDU524316 DNN524316:DNQ524316 DXJ524316:DXM524316 EHF524316:EHI524316 ERB524316:ERE524316 FAX524316:FBA524316 FKT524316:FKW524316 FUP524316:FUS524316 GEL524316:GEO524316 GOH524316:GOK524316 GYD524316:GYG524316 HHZ524316:HIC524316 HRV524316:HRY524316 IBR524316:IBU524316 ILN524316:ILQ524316 IVJ524316:IVM524316 JFF524316:JFI524316 JPB524316:JPE524316 JYX524316:JZA524316 KIT524316:KIW524316 KSP524316:KSS524316 LCL524316:LCO524316 LMH524316:LMK524316 LWD524316:LWG524316 MFZ524316:MGC524316 MPV524316:MPY524316 MZR524316:MZU524316 NJN524316:NJQ524316 NTJ524316:NTM524316 ODF524316:ODI524316 ONB524316:ONE524316 OWX524316:OXA524316 PGT524316:PGW524316 PQP524316:PQS524316 QAL524316:QAO524316 QKH524316:QKK524316 QUD524316:QUG524316 RDZ524316:REC524316 RNV524316:RNY524316 RXR524316:RXU524316 SHN524316:SHQ524316 SRJ524316:SRM524316 TBF524316:TBI524316 TLB524316:TLE524316 TUX524316:TVA524316 UET524316:UEW524316 UOP524316:UOS524316 UYL524316:UYO524316 VIH524316:VIK524316 VSD524316:VSG524316 WBZ524316:WCC524316 WLV524316:WLY524316 WVR524316:WVU524316 G589852:J589852 JF589852:JI589852 TB589852:TE589852 ACX589852:ADA589852 AMT589852:AMW589852 AWP589852:AWS589852 BGL589852:BGO589852 BQH589852:BQK589852 CAD589852:CAG589852 CJZ589852:CKC589852 CTV589852:CTY589852 DDR589852:DDU589852 DNN589852:DNQ589852 DXJ589852:DXM589852 EHF589852:EHI589852 ERB589852:ERE589852 FAX589852:FBA589852 FKT589852:FKW589852 FUP589852:FUS589852 GEL589852:GEO589852 GOH589852:GOK589852 GYD589852:GYG589852 HHZ589852:HIC589852 HRV589852:HRY589852 IBR589852:IBU589852 ILN589852:ILQ589852 IVJ589852:IVM589852 JFF589852:JFI589852 JPB589852:JPE589852 JYX589852:JZA589852 KIT589852:KIW589852 KSP589852:KSS589852 LCL589852:LCO589852 LMH589852:LMK589852 LWD589852:LWG589852 MFZ589852:MGC589852 MPV589852:MPY589852 MZR589852:MZU589852 NJN589852:NJQ589852 NTJ589852:NTM589852 ODF589852:ODI589852 ONB589852:ONE589852 OWX589852:OXA589852 PGT589852:PGW589852 PQP589852:PQS589852 QAL589852:QAO589852 QKH589852:QKK589852 QUD589852:QUG589852 RDZ589852:REC589852 RNV589852:RNY589852 RXR589852:RXU589852 SHN589852:SHQ589852 SRJ589852:SRM589852 TBF589852:TBI589852 TLB589852:TLE589852 TUX589852:TVA589852 UET589852:UEW589852 UOP589852:UOS589852 UYL589852:UYO589852 VIH589852:VIK589852 VSD589852:VSG589852 WBZ589852:WCC589852 WLV589852:WLY589852 WVR589852:WVU589852 G655388:J655388 JF655388:JI655388 TB655388:TE655388 ACX655388:ADA655388 AMT655388:AMW655388 AWP655388:AWS655388 BGL655388:BGO655388 BQH655388:BQK655388 CAD655388:CAG655388 CJZ655388:CKC655388 CTV655388:CTY655388 DDR655388:DDU655388 DNN655388:DNQ655388 DXJ655388:DXM655388 EHF655388:EHI655388 ERB655388:ERE655388 FAX655388:FBA655388 FKT655388:FKW655388 FUP655388:FUS655388 GEL655388:GEO655388 GOH655388:GOK655388 GYD655388:GYG655388 HHZ655388:HIC655388 HRV655388:HRY655388 IBR655388:IBU655388 ILN655388:ILQ655388 IVJ655388:IVM655388 JFF655388:JFI655388 JPB655388:JPE655388 JYX655388:JZA655388 KIT655388:KIW655388 KSP655388:KSS655388 LCL655388:LCO655388 LMH655388:LMK655388 LWD655388:LWG655388 MFZ655388:MGC655388 MPV655388:MPY655388 MZR655388:MZU655388 NJN655388:NJQ655388 NTJ655388:NTM655388 ODF655388:ODI655388 ONB655388:ONE655388 OWX655388:OXA655388 PGT655388:PGW655388 PQP655388:PQS655388 QAL655388:QAO655388 QKH655388:QKK655388 QUD655388:QUG655388 RDZ655388:REC655388 RNV655388:RNY655388 RXR655388:RXU655388 SHN655388:SHQ655388 SRJ655388:SRM655388 TBF655388:TBI655388 TLB655388:TLE655388 TUX655388:TVA655388 UET655388:UEW655388 UOP655388:UOS655388 UYL655388:UYO655388 VIH655388:VIK655388 VSD655388:VSG655388 WBZ655388:WCC655388 WLV655388:WLY655388 WVR655388:WVU655388 G720924:J720924 JF720924:JI720924 TB720924:TE720924 ACX720924:ADA720924 AMT720924:AMW720924 AWP720924:AWS720924 BGL720924:BGO720924 BQH720924:BQK720924 CAD720924:CAG720924 CJZ720924:CKC720924 CTV720924:CTY720924 DDR720924:DDU720924 DNN720924:DNQ720924 DXJ720924:DXM720924 EHF720924:EHI720924 ERB720924:ERE720924 FAX720924:FBA720924 FKT720924:FKW720924 FUP720924:FUS720924 GEL720924:GEO720924 GOH720924:GOK720924 GYD720924:GYG720924 HHZ720924:HIC720924 HRV720924:HRY720924 IBR720924:IBU720924 ILN720924:ILQ720924 IVJ720924:IVM720924 JFF720924:JFI720924 JPB720924:JPE720924 JYX720924:JZA720924 KIT720924:KIW720924 KSP720924:KSS720924 LCL720924:LCO720924 LMH720924:LMK720924 LWD720924:LWG720924 MFZ720924:MGC720924 MPV720924:MPY720924 MZR720924:MZU720924 NJN720924:NJQ720924 NTJ720924:NTM720924 ODF720924:ODI720924 ONB720924:ONE720924 OWX720924:OXA720924 PGT720924:PGW720924 PQP720924:PQS720924 QAL720924:QAO720924 QKH720924:QKK720924 QUD720924:QUG720924 RDZ720924:REC720924 RNV720924:RNY720924 RXR720924:RXU720924 SHN720924:SHQ720924 SRJ720924:SRM720924 TBF720924:TBI720924 TLB720924:TLE720924 TUX720924:TVA720924 UET720924:UEW720924 UOP720924:UOS720924 UYL720924:UYO720924 VIH720924:VIK720924 VSD720924:VSG720924 WBZ720924:WCC720924 WLV720924:WLY720924 WVR720924:WVU720924 G786460:J786460 JF786460:JI786460 TB786460:TE786460 ACX786460:ADA786460 AMT786460:AMW786460 AWP786460:AWS786460 BGL786460:BGO786460 BQH786460:BQK786460 CAD786460:CAG786460 CJZ786460:CKC786460 CTV786460:CTY786460 DDR786460:DDU786460 DNN786460:DNQ786460 DXJ786460:DXM786460 EHF786460:EHI786460 ERB786460:ERE786460 FAX786460:FBA786460 FKT786460:FKW786460 FUP786460:FUS786460 GEL786460:GEO786460 GOH786460:GOK786460 GYD786460:GYG786460 HHZ786460:HIC786460 HRV786460:HRY786460 IBR786460:IBU786460 ILN786460:ILQ786460 IVJ786460:IVM786460 JFF786460:JFI786460 JPB786460:JPE786460 JYX786460:JZA786460 KIT786460:KIW786460 KSP786460:KSS786460 LCL786460:LCO786460 LMH786460:LMK786460 LWD786460:LWG786460 MFZ786460:MGC786460 MPV786460:MPY786460 MZR786460:MZU786460 NJN786460:NJQ786460 NTJ786460:NTM786460 ODF786460:ODI786460 ONB786460:ONE786460 OWX786460:OXA786460 PGT786460:PGW786460 PQP786460:PQS786460 QAL786460:QAO786460 QKH786460:QKK786460 QUD786460:QUG786460 RDZ786460:REC786460 RNV786460:RNY786460 RXR786460:RXU786460 SHN786460:SHQ786460 SRJ786460:SRM786460 TBF786460:TBI786460 TLB786460:TLE786460 TUX786460:TVA786460 UET786460:UEW786460 UOP786460:UOS786460 UYL786460:UYO786460 VIH786460:VIK786460 VSD786460:VSG786460 WBZ786460:WCC786460 WLV786460:WLY786460 WVR786460:WVU786460 G851996:J851996 JF851996:JI851996 TB851996:TE851996 ACX851996:ADA851996 AMT851996:AMW851996 AWP851996:AWS851996 BGL851996:BGO851996 BQH851996:BQK851996 CAD851996:CAG851996 CJZ851996:CKC851996 CTV851996:CTY851996 DDR851996:DDU851996 DNN851996:DNQ851996 DXJ851996:DXM851996 EHF851996:EHI851996 ERB851996:ERE851996 FAX851996:FBA851996 FKT851996:FKW851996 FUP851996:FUS851996 GEL851996:GEO851996 GOH851996:GOK851996 GYD851996:GYG851996 HHZ851996:HIC851996 HRV851996:HRY851996 IBR851996:IBU851996 ILN851996:ILQ851996 IVJ851996:IVM851996 JFF851996:JFI851996 JPB851996:JPE851996 JYX851996:JZA851996 KIT851996:KIW851996 KSP851996:KSS851996 LCL851996:LCO851996 LMH851996:LMK851996 LWD851996:LWG851996 MFZ851996:MGC851996 MPV851996:MPY851996 MZR851996:MZU851996 NJN851996:NJQ851996 NTJ851996:NTM851996 ODF851996:ODI851996 ONB851996:ONE851996 OWX851996:OXA851996 PGT851996:PGW851996 PQP851996:PQS851996 QAL851996:QAO851996 QKH851996:QKK851996 QUD851996:QUG851996 RDZ851996:REC851996 RNV851996:RNY851996 RXR851996:RXU851996 SHN851996:SHQ851996 SRJ851996:SRM851996 TBF851996:TBI851996 TLB851996:TLE851996 TUX851996:TVA851996 UET851996:UEW851996 UOP851996:UOS851996 UYL851996:UYO851996 VIH851996:VIK851996 VSD851996:VSG851996 WBZ851996:WCC851996 WLV851996:WLY851996 WVR851996:WVU851996 G917532:J917532 JF917532:JI917532 TB917532:TE917532 ACX917532:ADA917532 AMT917532:AMW917532 AWP917532:AWS917532 BGL917532:BGO917532 BQH917532:BQK917532 CAD917532:CAG917532 CJZ917532:CKC917532 CTV917532:CTY917532 DDR917532:DDU917532 DNN917532:DNQ917532 DXJ917532:DXM917532 EHF917532:EHI917532 ERB917532:ERE917532 FAX917532:FBA917532 FKT917532:FKW917532 FUP917532:FUS917532 GEL917532:GEO917532 GOH917532:GOK917532 GYD917532:GYG917532 HHZ917532:HIC917532 HRV917532:HRY917532 IBR917532:IBU917532 ILN917532:ILQ917532 IVJ917532:IVM917532 JFF917532:JFI917532 JPB917532:JPE917532 JYX917532:JZA917532 KIT917532:KIW917532 KSP917532:KSS917532 LCL917532:LCO917532 LMH917532:LMK917532 LWD917532:LWG917532 MFZ917532:MGC917532 MPV917532:MPY917532 MZR917532:MZU917532 NJN917532:NJQ917532 NTJ917532:NTM917532 ODF917532:ODI917532 ONB917532:ONE917532 OWX917532:OXA917532 PGT917532:PGW917532 PQP917532:PQS917532 QAL917532:QAO917532 QKH917532:QKK917532 QUD917532:QUG917532 RDZ917532:REC917532 RNV917532:RNY917532 RXR917532:RXU917532 SHN917532:SHQ917532 SRJ917532:SRM917532 TBF917532:TBI917532 TLB917532:TLE917532 TUX917532:TVA917532 UET917532:UEW917532 UOP917532:UOS917532 UYL917532:UYO917532 VIH917532:VIK917532 VSD917532:VSG917532 WBZ917532:WCC917532 WLV917532:WLY917532 WVR917532:WVU917532 G983068:J983068 JF983068:JI983068 TB983068:TE983068 ACX983068:ADA983068 AMT983068:AMW983068 AWP983068:AWS983068 BGL983068:BGO983068 BQH983068:BQK983068 CAD983068:CAG983068 CJZ983068:CKC983068 CTV983068:CTY983068 DDR983068:DDU983068 DNN983068:DNQ983068 DXJ983068:DXM983068 EHF983068:EHI983068 ERB983068:ERE983068 FAX983068:FBA983068 FKT983068:FKW983068 FUP983068:FUS983068 GEL983068:GEO983068 GOH983068:GOK983068 GYD983068:GYG983068 HHZ983068:HIC983068 HRV983068:HRY983068 IBR983068:IBU983068 ILN983068:ILQ983068 IVJ983068:IVM983068 JFF983068:JFI983068 JPB983068:JPE983068 JYX983068:JZA983068 KIT983068:KIW983068 KSP983068:KSS983068 LCL983068:LCO983068 LMH983068:LMK983068 LWD983068:LWG983068 MFZ983068:MGC983068 MPV983068:MPY983068 MZR983068:MZU983068 NJN983068:NJQ983068 NTJ983068:NTM983068 ODF983068:ODI983068 ONB983068:ONE983068 OWX983068:OXA983068 PGT983068:PGW983068 PQP983068:PQS983068 QAL983068:QAO983068 QKH983068:QKK983068 QUD983068:QUG983068 RDZ983068:REC983068 RNV983068:RNY983068 RXR983068:RXU983068 SHN983068:SHQ983068 SRJ983068:SRM983068 TBF983068:TBI983068 TLB983068:TLE983068 TUX983068:TVA983068 UET983068:UEW983068 UOP983068:UOS983068 UYL983068:UYO983068 VIH983068:VIK983068 VSD983068:VSG983068 WBZ983068:WCC983068 WLV983068:WLY983068 WVR983068:WVU983068 WME983068:WMG983068 JF29:JI29 TB29:TE29 ACX29:ADA29 AMT29:AMW29 AWP29:AWS29 BGL29:BGO29 BQH29:BQK29 CAD29:CAG29 CJZ29:CKC29 CTV29:CTY29 DDR29:DDU29 DNN29:DNQ29 DXJ29:DXM29 EHF29:EHI29 ERB29:ERE29 FAX29:FBA29 FKT29:FKW29 FUP29:FUS29 GEL29:GEO29 GOH29:GOK29 GYD29:GYG29 HHZ29:HIC29 HRV29:HRY29 IBR29:IBU29 ILN29:ILQ29 IVJ29:IVM29 JFF29:JFI29 JPB29:JPE29 JYX29:JZA29 KIT29:KIW29 KSP29:KSS29 LCL29:LCO29 LMH29:LMK29 LWD29:LWG29 MFZ29:MGC29 MPV29:MPY29 MZR29:MZU29 NJN29:NJQ29 NTJ29:NTM29 ODF29:ODI29 ONB29:ONE29 OWX29:OXA29 PGT29:PGW29 PQP29:PQS29 QAL29:QAO29 QKH29:QKK29 QUD29:QUG29 RDZ29:REC29 RNV29:RNY29 RXR29:RXU29 SHN29:SHQ29 SRJ29:SRM29 TBF29:TBI29 TLB29:TLE29 TUX29:TVA29 UET29:UEW29 UOP29:UOS29 UYL29:UYO29 VIH29:VIK29 VSD29:VSG29 WBZ29:WCC29 WLV29:WLY29 WVR29:WVU29 G65566:J65566 JF65566:JI65566 TB65566:TE65566 ACX65566:ADA65566 AMT65566:AMW65566 AWP65566:AWS65566 BGL65566:BGO65566 BQH65566:BQK65566 CAD65566:CAG65566 CJZ65566:CKC65566 CTV65566:CTY65566 DDR65566:DDU65566 DNN65566:DNQ65566 DXJ65566:DXM65566 EHF65566:EHI65566 ERB65566:ERE65566 FAX65566:FBA65566 FKT65566:FKW65566 FUP65566:FUS65566 GEL65566:GEO65566 GOH65566:GOK65566 GYD65566:GYG65566 HHZ65566:HIC65566 HRV65566:HRY65566 IBR65566:IBU65566 ILN65566:ILQ65566 IVJ65566:IVM65566 JFF65566:JFI65566 JPB65566:JPE65566 JYX65566:JZA65566 KIT65566:KIW65566 KSP65566:KSS65566 LCL65566:LCO65566 LMH65566:LMK65566 LWD65566:LWG65566 MFZ65566:MGC65566 MPV65566:MPY65566 MZR65566:MZU65566 NJN65566:NJQ65566 NTJ65566:NTM65566 ODF65566:ODI65566 ONB65566:ONE65566 OWX65566:OXA65566 PGT65566:PGW65566 PQP65566:PQS65566 QAL65566:QAO65566 QKH65566:QKK65566 QUD65566:QUG65566 RDZ65566:REC65566 RNV65566:RNY65566 RXR65566:RXU65566 SHN65566:SHQ65566 SRJ65566:SRM65566 TBF65566:TBI65566 TLB65566:TLE65566 TUX65566:TVA65566 UET65566:UEW65566 UOP65566:UOS65566 UYL65566:UYO65566 VIH65566:VIK65566 VSD65566:VSG65566 WBZ65566:WCC65566 WLV65566:WLY65566 WVR65566:WVU65566 G131102:J131102 JF131102:JI131102 TB131102:TE131102 ACX131102:ADA131102 AMT131102:AMW131102 AWP131102:AWS131102 BGL131102:BGO131102 BQH131102:BQK131102 CAD131102:CAG131102 CJZ131102:CKC131102 CTV131102:CTY131102 DDR131102:DDU131102 DNN131102:DNQ131102 DXJ131102:DXM131102 EHF131102:EHI131102 ERB131102:ERE131102 FAX131102:FBA131102 FKT131102:FKW131102 FUP131102:FUS131102 GEL131102:GEO131102 GOH131102:GOK131102 GYD131102:GYG131102 HHZ131102:HIC131102 HRV131102:HRY131102 IBR131102:IBU131102 ILN131102:ILQ131102 IVJ131102:IVM131102 JFF131102:JFI131102 JPB131102:JPE131102 JYX131102:JZA131102 KIT131102:KIW131102 KSP131102:KSS131102 LCL131102:LCO131102 LMH131102:LMK131102 LWD131102:LWG131102 MFZ131102:MGC131102 MPV131102:MPY131102 MZR131102:MZU131102 NJN131102:NJQ131102 NTJ131102:NTM131102 ODF131102:ODI131102 ONB131102:ONE131102 OWX131102:OXA131102 PGT131102:PGW131102 PQP131102:PQS131102 QAL131102:QAO131102 QKH131102:QKK131102 QUD131102:QUG131102 RDZ131102:REC131102 RNV131102:RNY131102 RXR131102:RXU131102 SHN131102:SHQ131102 SRJ131102:SRM131102 TBF131102:TBI131102 TLB131102:TLE131102 TUX131102:TVA131102 UET131102:UEW131102 UOP131102:UOS131102 UYL131102:UYO131102 VIH131102:VIK131102 VSD131102:VSG131102 WBZ131102:WCC131102 WLV131102:WLY131102 WVR131102:WVU131102 G196638:J196638 JF196638:JI196638 TB196638:TE196638 ACX196638:ADA196638 AMT196638:AMW196638 AWP196638:AWS196638 BGL196638:BGO196638 BQH196638:BQK196638 CAD196638:CAG196638 CJZ196638:CKC196638 CTV196638:CTY196638 DDR196638:DDU196638 DNN196638:DNQ196638 DXJ196638:DXM196638 EHF196638:EHI196638 ERB196638:ERE196638 FAX196638:FBA196638 FKT196638:FKW196638 FUP196638:FUS196638 GEL196638:GEO196638 GOH196638:GOK196638 GYD196638:GYG196638 HHZ196638:HIC196638 HRV196638:HRY196638 IBR196638:IBU196638 ILN196638:ILQ196638 IVJ196638:IVM196638 JFF196638:JFI196638 JPB196638:JPE196638 JYX196638:JZA196638 KIT196638:KIW196638 KSP196638:KSS196638 LCL196638:LCO196638 LMH196638:LMK196638 LWD196638:LWG196638 MFZ196638:MGC196638 MPV196638:MPY196638 MZR196638:MZU196638 NJN196638:NJQ196638 NTJ196638:NTM196638 ODF196638:ODI196638 ONB196638:ONE196638 OWX196638:OXA196638 PGT196638:PGW196638 PQP196638:PQS196638 QAL196638:QAO196638 QKH196638:QKK196638 QUD196638:QUG196638 RDZ196638:REC196638 RNV196638:RNY196638 RXR196638:RXU196638 SHN196638:SHQ196638 SRJ196638:SRM196638 TBF196638:TBI196638 TLB196638:TLE196638 TUX196638:TVA196638 UET196638:UEW196638 UOP196638:UOS196638 UYL196638:UYO196638 VIH196638:VIK196638 VSD196638:VSG196638 WBZ196638:WCC196638 WLV196638:WLY196638 WVR196638:WVU196638 G262174:J262174 JF262174:JI262174 TB262174:TE262174 ACX262174:ADA262174 AMT262174:AMW262174 AWP262174:AWS262174 BGL262174:BGO262174 BQH262174:BQK262174 CAD262174:CAG262174 CJZ262174:CKC262174 CTV262174:CTY262174 DDR262174:DDU262174 DNN262174:DNQ262174 DXJ262174:DXM262174 EHF262174:EHI262174 ERB262174:ERE262174 FAX262174:FBA262174 FKT262174:FKW262174 FUP262174:FUS262174 GEL262174:GEO262174 GOH262174:GOK262174 GYD262174:GYG262174 HHZ262174:HIC262174 HRV262174:HRY262174 IBR262174:IBU262174 ILN262174:ILQ262174 IVJ262174:IVM262174 JFF262174:JFI262174 JPB262174:JPE262174 JYX262174:JZA262174 KIT262174:KIW262174 KSP262174:KSS262174 LCL262174:LCO262174 LMH262174:LMK262174 LWD262174:LWG262174 MFZ262174:MGC262174 MPV262174:MPY262174 MZR262174:MZU262174 NJN262174:NJQ262174 NTJ262174:NTM262174 ODF262174:ODI262174 ONB262174:ONE262174 OWX262174:OXA262174 PGT262174:PGW262174 PQP262174:PQS262174 QAL262174:QAO262174 QKH262174:QKK262174 QUD262174:QUG262174 RDZ262174:REC262174 RNV262174:RNY262174 RXR262174:RXU262174 SHN262174:SHQ262174 SRJ262174:SRM262174 TBF262174:TBI262174 TLB262174:TLE262174 TUX262174:TVA262174 UET262174:UEW262174 UOP262174:UOS262174 UYL262174:UYO262174 VIH262174:VIK262174 VSD262174:VSG262174 WBZ262174:WCC262174 WLV262174:WLY262174 WVR262174:WVU262174 G327710:J327710 JF327710:JI327710 TB327710:TE327710 ACX327710:ADA327710 AMT327710:AMW327710 AWP327710:AWS327710 BGL327710:BGO327710 BQH327710:BQK327710 CAD327710:CAG327710 CJZ327710:CKC327710 CTV327710:CTY327710 DDR327710:DDU327710 DNN327710:DNQ327710 DXJ327710:DXM327710 EHF327710:EHI327710 ERB327710:ERE327710 FAX327710:FBA327710 FKT327710:FKW327710 FUP327710:FUS327710 GEL327710:GEO327710 GOH327710:GOK327710 GYD327710:GYG327710 HHZ327710:HIC327710 HRV327710:HRY327710 IBR327710:IBU327710 ILN327710:ILQ327710 IVJ327710:IVM327710 JFF327710:JFI327710 JPB327710:JPE327710 JYX327710:JZA327710 KIT327710:KIW327710 KSP327710:KSS327710 LCL327710:LCO327710 LMH327710:LMK327710 LWD327710:LWG327710 MFZ327710:MGC327710 MPV327710:MPY327710 MZR327710:MZU327710 NJN327710:NJQ327710 NTJ327710:NTM327710 ODF327710:ODI327710 ONB327710:ONE327710 OWX327710:OXA327710 PGT327710:PGW327710 PQP327710:PQS327710 QAL327710:QAO327710 QKH327710:QKK327710 QUD327710:QUG327710 RDZ327710:REC327710 RNV327710:RNY327710 RXR327710:RXU327710 SHN327710:SHQ327710 SRJ327710:SRM327710 TBF327710:TBI327710 TLB327710:TLE327710 TUX327710:TVA327710 UET327710:UEW327710 UOP327710:UOS327710 UYL327710:UYO327710 VIH327710:VIK327710 VSD327710:VSG327710 WBZ327710:WCC327710 WLV327710:WLY327710 WVR327710:WVU327710 G393246:J393246 JF393246:JI393246 TB393246:TE393246 ACX393246:ADA393246 AMT393246:AMW393246 AWP393246:AWS393246 BGL393246:BGO393246 BQH393246:BQK393246 CAD393246:CAG393246 CJZ393246:CKC393246 CTV393246:CTY393246 DDR393246:DDU393246 DNN393246:DNQ393246 DXJ393246:DXM393246 EHF393246:EHI393246 ERB393246:ERE393246 FAX393246:FBA393246 FKT393246:FKW393246 FUP393246:FUS393246 GEL393246:GEO393246 GOH393246:GOK393246 GYD393246:GYG393246 HHZ393246:HIC393246 HRV393246:HRY393246 IBR393246:IBU393246 ILN393246:ILQ393246 IVJ393246:IVM393246 JFF393246:JFI393246 JPB393246:JPE393246 JYX393246:JZA393246 KIT393246:KIW393246 KSP393246:KSS393246 LCL393246:LCO393246 LMH393246:LMK393246 LWD393246:LWG393246 MFZ393246:MGC393246 MPV393246:MPY393246 MZR393246:MZU393246 NJN393246:NJQ393246 NTJ393246:NTM393246 ODF393246:ODI393246 ONB393246:ONE393246 OWX393246:OXA393246 PGT393246:PGW393246 PQP393246:PQS393246 QAL393246:QAO393246 QKH393246:QKK393246 QUD393246:QUG393246 RDZ393246:REC393246 RNV393246:RNY393246 RXR393246:RXU393246 SHN393246:SHQ393246 SRJ393246:SRM393246 TBF393246:TBI393246 TLB393246:TLE393246 TUX393246:TVA393246 UET393246:UEW393246 UOP393246:UOS393246 UYL393246:UYO393246 VIH393246:VIK393246 VSD393246:VSG393246 WBZ393246:WCC393246 WLV393246:WLY393246 WVR393246:WVU393246 G458782:J458782 JF458782:JI458782 TB458782:TE458782 ACX458782:ADA458782 AMT458782:AMW458782 AWP458782:AWS458782 BGL458782:BGO458782 BQH458782:BQK458782 CAD458782:CAG458782 CJZ458782:CKC458782 CTV458782:CTY458782 DDR458782:DDU458782 DNN458782:DNQ458782 DXJ458782:DXM458782 EHF458782:EHI458782 ERB458782:ERE458782 FAX458782:FBA458782 FKT458782:FKW458782 FUP458782:FUS458782 GEL458782:GEO458782 GOH458782:GOK458782 GYD458782:GYG458782 HHZ458782:HIC458782 HRV458782:HRY458782 IBR458782:IBU458782 ILN458782:ILQ458782 IVJ458782:IVM458782 JFF458782:JFI458782 JPB458782:JPE458782 JYX458782:JZA458782 KIT458782:KIW458782 KSP458782:KSS458782 LCL458782:LCO458782 LMH458782:LMK458782 LWD458782:LWG458782 MFZ458782:MGC458782 MPV458782:MPY458782 MZR458782:MZU458782 NJN458782:NJQ458782 NTJ458782:NTM458782 ODF458782:ODI458782 ONB458782:ONE458782 OWX458782:OXA458782 PGT458782:PGW458782 PQP458782:PQS458782 QAL458782:QAO458782 QKH458782:QKK458782 QUD458782:QUG458782 RDZ458782:REC458782 RNV458782:RNY458782 RXR458782:RXU458782 SHN458782:SHQ458782 SRJ458782:SRM458782 TBF458782:TBI458782 TLB458782:TLE458782 TUX458782:TVA458782 UET458782:UEW458782 UOP458782:UOS458782 UYL458782:UYO458782 VIH458782:VIK458782 VSD458782:VSG458782 WBZ458782:WCC458782 WLV458782:WLY458782 WVR458782:WVU458782 G524318:J524318 JF524318:JI524318 TB524318:TE524318 ACX524318:ADA524318 AMT524318:AMW524318 AWP524318:AWS524318 BGL524318:BGO524318 BQH524318:BQK524318 CAD524318:CAG524318 CJZ524318:CKC524318 CTV524318:CTY524318 DDR524318:DDU524318 DNN524318:DNQ524318 DXJ524318:DXM524318 EHF524318:EHI524318 ERB524318:ERE524318 FAX524318:FBA524318 FKT524318:FKW524318 FUP524318:FUS524318 GEL524318:GEO524318 GOH524318:GOK524318 GYD524318:GYG524318 HHZ524318:HIC524318 HRV524318:HRY524318 IBR524318:IBU524318 ILN524318:ILQ524318 IVJ524318:IVM524318 JFF524318:JFI524318 JPB524318:JPE524318 JYX524318:JZA524318 KIT524318:KIW524318 KSP524318:KSS524318 LCL524318:LCO524318 LMH524318:LMK524318 LWD524318:LWG524318 MFZ524318:MGC524318 MPV524318:MPY524318 MZR524318:MZU524318 NJN524318:NJQ524318 NTJ524318:NTM524318 ODF524318:ODI524318 ONB524318:ONE524318 OWX524318:OXA524318 PGT524318:PGW524318 PQP524318:PQS524318 QAL524318:QAO524318 QKH524318:QKK524318 QUD524318:QUG524318 RDZ524318:REC524318 RNV524318:RNY524318 RXR524318:RXU524318 SHN524318:SHQ524318 SRJ524318:SRM524318 TBF524318:TBI524318 TLB524318:TLE524318 TUX524318:TVA524318 UET524318:UEW524318 UOP524318:UOS524318 UYL524318:UYO524318 VIH524318:VIK524318 VSD524318:VSG524318 WBZ524318:WCC524318 WLV524318:WLY524318 WVR524318:WVU524318 G589854:J589854 JF589854:JI589854 TB589854:TE589854 ACX589854:ADA589854 AMT589854:AMW589854 AWP589854:AWS589854 BGL589854:BGO589854 BQH589854:BQK589854 CAD589854:CAG589854 CJZ589854:CKC589854 CTV589854:CTY589854 DDR589854:DDU589854 DNN589854:DNQ589854 DXJ589854:DXM589854 EHF589854:EHI589854 ERB589854:ERE589854 FAX589854:FBA589854 FKT589854:FKW589854 FUP589854:FUS589854 GEL589854:GEO589854 GOH589854:GOK589854 GYD589854:GYG589854 HHZ589854:HIC589854 HRV589854:HRY589854 IBR589854:IBU589854 ILN589854:ILQ589854 IVJ589854:IVM589854 JFF589854:JFI589854 JPB589854:JPE589854 JYX589854:JZA589854 KIT589854:KIW589854 KSP589854:KSS589854 LCL589854:LCO589854 LMH589854:LMK589854 LWD589854:LWG589854 MFZ589854:MGC589854 MPV589854:MPY589854 MZR589854:MZU589854 NJN589854:NJQ589854 NTJ589854:NTM589854 ODF589854:ODI589854 ONB589854:ONE589854 OWX589854:OXA589854 PGT589854:PGW589854 PQP589854:PQS589854 QAL589854:QAO589854 QKH589854:QKK589854 QUD589854:QUG589854 RDZ589854:REC589854 RNV589854:RNY589854 RXR589854:RXU589854 SHN589854:SHQ589854 SRJ589854:SRM589854 TBF589854:TBI589854 TLB589854:TLE589854 TUX589854:TVA589854 UET589854:UEW589854 UOP589854:UOS589854 UYL589854:UYO589854 VIH589854:VIK589854 VSD589854:VSG589854 WBZ589854:WCC589854 WLV589854:WLY589854 WVR589854:WVU589854 G655390:J655390 JF655390:JI655390 TB655390:TE655390 ACX655390:ADA655390 AMT655390:AMW655390 AWP655390:AWS655390 BGL655390:BGO655390 BQH655390:BQK655390 CAD655390:CAG655390 CJZ655390:CKC655390 CTV655390:CTY655390 DDR655390:DDU655390 DNN655390:DNQ655390 DXJ655390:DXM655390 EHF655390:EHI655390 ERB655390:ERE655390 FAX655390:FBA655390 FKT655390:FKW655390 FUP655390:FUS655390 GEL655390:GEO655390 GOH655390:GOK655390 GYD655390:GYG655390 HHZ655390:HIC655390 HRV655390:HRY655390 IBR655390:IBU655390 ILN655390:ILQ655390 IVJ655390:IVM655390 JFF655390:JFI655390 JPB655390:JPE655390 JYX655390:JZA655390 KIT655390:KIW655390 KSP655390:KSS655390 LCL655390:LCO655390 LMH655390:LMK655390 LWD655390:LWG655390 MFZ655390:MGC655390 MPV655390:MPY655390 MZR655390:MZU655390 NJN655390:NJQ655390 NTJ655390:NTM655390 ODF655390:ODI655390 ONB655390:ONE655390 OWX655390:OXA655390 PGT655390:PGW655390 PQP655390:PQS655390 QAL655390:QAO655390 QKH655390:QKK655390 QUD655390:QUG655390 RDZ655390:REC655390 RNV655390:RNY655390 RXR655390:RXU655390 SHN655390:SHQ655390 SRJ655390:SRM655390 TBF655390:TBI655390 TLB655390:TLE655390 TUX655390:TVA655390 UET655390:UEW655390 UOP655390:UOS655390 UYL655390:UYO655390 VIH655390:VIK655390 VSD655390:VSG655390 WBZ655390:WCC655390 WLV655390:WLY655390 WVR655390:WVU655390 G720926:J720926 JF720926:JI720926 TB720926:TE720926 ACX720926:ADA720926 AMT720926:AMW720926 AWP720926:AWS720926 BGL720926:BGO720926 BQH720926:BQK720926 CAD720926:CAG720926 CJZ720926:CKC720926 CTV720926:CTY720926 DDR720926:DDU720926 DNN720926:DNQ720926 DXJ720926:DXM720926 EHF720926:EHI720926 ERB720926:ERE720926 FAX720926:FBA720926 FKT720926:FKW720926 FUP720926:FUS720926 GEL720926:GEO720926 GOH720926:GOK720926 GYD720926:GYG720926 HHZ720926:HIC720926 HRV720926:HRY720926 IBR720926:IBU720926 ILN720926:ILQ720926 IVJ720926:IVM720926 JFF720926:JFI720926 JPB720926:JPE720926 JYX720926:JZA720926 KIT720926:KIW720926 KSP720926:KSS720926 LCL720926:LCO720926 LMH720926:LMK720926 LWD720926:LWG720926 MFZ720926:MGC720926 MPV720926:MPY720926 MZR720926:MZU720926 NJN720926:NJQ720926 NTJ720926:NTM720926 ODF720926:ODI720926 ONB720926:ONE720926 OWX720926:OXA720926 PGT720926:PGW720926 PQP720926:PQS720926 QAL720926:QAO720926 QKH720926:QKK720926 QUD720926:QUG720926 RDZ720926:REC720926 RNV720926:RNY720926 RXR720926:RXU720926 SHN720926:SHQ720926 SRJ720926:SRM720926 TBF720926:TBI720926 TLB720926:TLE720926 TUX720926:TVA720926 UET720926:UEW720926 UOP720926:UOS720926 UYL720926:UYO720926 VIH720926:VIK720926 VSD720926:VSG720926 WBZ720926:WCC720926 WLV720926:WLY720926 WVR720926:WVU720926 G786462:J786462 JF786462:JI786462 TB786462:TE786462 ACX786462:ADA786462 AMT786462:AMW786462 AWP786462:AWS786462 BGL786462:BGO786462 BQH786462:BQK786462 CAD786462:CAG786462 CJZ786462:CKC786462 CTV786462:CTY786462 DDR786462:DDU786462 DNN786462:DNQ786462 DXJ786462:DXM786462 EHF786462:EHI786462 ERB786462:ERE786462 FAX786462:FBA786462 FKT786462:FKW786462 FUP786462:FUS786462 GEL786462:GEO786462 GOH786462:GOK786462 GYD786462:GYG786462 HHZ786462:HIC786462 HRV786462:HRY786462 IBR786462:IBU786462 ILN786462:ILQ786462 IVJ786462:IVM786462 JFF786462:JFI786462 JPB786462:JPE786462 JYX786462:JZA786462 KIT786462:KIW786462 KSP786462:KSS786462 LCL786462:LCO786462 LMH786462:LMK786462 LWD786462:LWG786462 MFZ786462:MGC786462 MPV786462:MPY786462 MZR786462:MZU786462 NJN786462:NJQ786462 NTJ786462:NTM786462 ODF786462:ODI786462 ONB786462:ONE786462 OWX786462:OXA786462 PGT786462:PGW786462 PQP786462:PQS786462 QAL786462:QAO786462 QKH786462:QKK786462 QUD786462:QUG786462 RDZ786462:REC786462 RNV786462:RNY786462 RXR786462:RXU786462 SHN786462:SHQ786462 SRJ786462:SRM786462 TBF786462:TBI786462 TLB786462:TLE786462 TUX786462:TVA786462 UET786462:UEW786462 UOP786462:UOS786462 UYL786462:UYO786462 VIH786462:VIK786462 VSD786462:VSG786462 WBZ786462:WCC786462 WLV786462:WLY786462 WVR786462:WVU786462 G851998:J851998 JF851998:JI851998 TB851998:TE851998 ACX851998:ADA851998 AMT851998:AMW851998 AWP851998:AWS851998 BGL851998:BGO851998 BQH851998:BQK851998 CAD851998:CAG851998 CJZ851998:CKC851998 CTV851998:CTY851998 DDR851998:DDU851998 DNN851998:DNQ851998 DXJ851998:DXM851998 EHF851998:EHI851998 ERB851998:ERE851998 FAX851998:FBA851998 FKT851998:FKW851998 FUP851998:FUS851998 GEL851998:GEO851998 GOH851998:GOK851998 GYD851998:GYG851998 HHZ851998:HIC851998 HRV851998:HRY851998 IBR851998:IBU851998 ILN851998:ILQ851998 IVJ851998:IVM851998 JFF851998:JFI851998 JPB851998:JPE851998 JYX851998:JZA851998 KIT851998:KIW851998 KSP851998:KSS851998 LCL851998:LCO851998 LMH851998:LMK851998 LWD851998:LWG851998 MFZ851998:MGC851998 MPV851998:MPY851998 MZR851998:MZU851998 NJN851998:NJQ851998 NTJ851998:NTM851998 ODF851998:ODI851998 ONB851998:ONE851998 OWX851998:OXA851998 PGT851998:PGW851998 PQP851998:PQS851998 QAL851998:QAO851998 QKH851998:QKK851998 QUD851998:QUG851998 RDZ851998:REC851998 RNV851998:RNY851998 RXR851998:RXU851998 SHN851998:SHQ851998 SRJ851998:SRM851998 TBF851998:TBI851998 TLB851998:TLE851998 TUX851998:TVA851998 UET851998:UEW851998 UOP851998:UOS851998 UYL851998:UYO851998 VIH851998:VIK851998 VSD851998:VSG851998 WBZ851998:WCC851998 WLV851998:WLY851998 WVR851998:WVU851998 G917534:J917534 JF917534:JI917534 TB917534:TE917534 ACX917534:ADA917534 AMT917534:AMW917534 AWP917534:AWS917534 BGL917534:BGO917534 BQH917534:BQK917534 CAD917534:CAG917534 CJZ917534:CKC917534 CTV917534:CTY917534 DDR917534:DDU917534 DNN917534:DNQ917534 DXJ917534:DXM917534 EHF917534:EHI917534 ERB917534:ERE917534 FAX917534:FBA917534 FKT917534:FKW917534 FUP917534:FUS917534 GEL917534:GEO917534 GOH917534:GOK917534 GYD917534:GYG917534 HHZ917534:HIC917534 HRV917534:HRY917534 IBR917534:IBU917534 ILN917534:ILQ917534 IVJ917534:IVM917534 JFF917534:JFI917534 JPB917534:JPE917534 JYX917534:JZA917534 KIT917534:KIW917534 KSP917534:KSS917534 LCL917534:LCO917534 LMH917534:LMK917534 LWD917534:LWG917534 MFZ917534:MGC917534 MPV917534:MPY917534 MZR917534:MZU917534 NJN917534:NJQ917534 NTJ917534:NTM917534 ODF917534:ODI917534 ONB917534:ONE917534 OWX917534:OXA917534 PGT917534:PGW917534 PQP917534:PQS917534 QAL917534:QAO917534 QKH917534:QKK917534 QUD917534:QUG917534 RDZ917534:REC917534 RNV917534:RNY917534 RXR917534:RXU917534 SHN917534:SHQ917534 SRJ917534:SRM917534 TBF917534:TBI917534 TLB917534:TLE917534 TUX917534:TVA917534 UET917534:UEW917534 UOP917534:UOS917534 UYL917534:UYO917534 VIH917534:VIK917534 VSD917534:VSG917534 WBZ917534:WCC917534 WLV917534:WLY917534 WVR917534:WVU917534 G983070:J983070 JF983070:JI983070 TB983070:TE983070 ACX983070:ADA983070 AMT983070:AMW983070 AWP983070:AWS983070 BGL983070:BGO983070 BQH983070:BQK983070 CAD983070:CAG983070 CJZ983070:CKC983070 CTV983070:CTY983070 DDR983070:DDU983070 DNN983070:DNQ983070 DXJ983070:DXM983070 EHF983070:EHI983070 ERB983070:ERE983070 FAX983070:FBA983070 FKT983070:FKW983070 FUP983070:FUS983070 GEL983070:GEO983070 GOH983070:GOK983070 GYD983070:GYG983070 HHZ983070:HIC983070 HRV983070:HRY983070 IBR983070:IBU983070 ILN983070:ILQ983070 IVJ983070:IVM983070 JFF983070:JFI983070 JPB983070:JPE983070 JYX983070:JZA983070 KIT983070:KIW983070 KSP983070:KSS983070 LCL983070:LCO983070 LMH983070:LMK983070 LWD983070:LWG983070 MFZ983070:MGC983070 MPV983070:MPY983070 MZR983070:MZU983070 NJN983070:NJQ983070 NTJ983070:NTM983070 ODF983070:ODI983070 ONB983070:ONE983070 OWX983070:OXA983070 PGT983070:PGW983070 PQP983070:PQS983070 QAL983070:QAO983070 QKH983070:QKK983070 QUD983070:QUG983070 RDZ983070:REC983070 RNV983070:RNY983070 RXR983070:RXU983070 SHN983070:SHQ983070 SRJ983070:SRM983070 TBF983070:TBI983070 TLB983070:TLE983070 TUX983070:TVA983070 UET983070:UEW983070 UOP983070:UOS983070 UYL983070:UYO983070 VIH983070:VIK983070 VSD983070:VSG983070 WBZ983070:WCC983070 WLV983070:WLY983070 WVR983070:WVU983070 UOY983068:UPA983068 JK25:JM25 TG25:TI25 ADC25:ADE25 AMY25:ANA25 AWU25:AWW25 BGQ25:BGS25 BQM25:BQO25 CAI25:CAK25 CKE25:CKG25 CUA25:CUC25 DDW25:DDY25 DNS25:DNU25 DXO25:DXQ25 EHK25:EHM25 ERG25:ERI25 FBC25:FBE25 FKY25:FLA25 FUU25:FUW25 GEQ25:GES25 GOM25:GOO25 GYI25:GYK25 HIE25:HIG25 HSA25:HSC25 IBW25:IBY25 ILS25:ILU25 IVO25:IVQ25 JFK25:JFM25 JPG25:JPI25 JZC25:JZE25 KIY25:KJA25 KSU25:KSW25 LCQ25:LCS25 LMM25:LMO25 LWI25:LWK25 MGE25:MGG25 MQA25:MQC25 MZW25:MZY25 NJS25:NJU25 NTO25:NTQ25 ODK25:ODM25 ONG25:ONI25 OXC25:OXE25 PGY25:PHA25 PQU25:PQW25 QAQ25:QAS25 QKM25:QKO25 QUI25:QUK25 REE25:REG25 ROA25:ROC25 RXW25:RXY25 SHS25:SHU25 SRO25:SRQ25 TBK25:TBM25 TLG25:TLI25 TVC25:TVE25 UEY25:UFA25 UOU25:UOW25 UYQ25:UYS25 VIM25:VIO25 VSI25:VSK25 WCE25:WCG25 WMA25:WMC25 WVW25:WVY25 L65562:N65562 JK65562:JM65562 TG65562:TI65562 ADC65562:ADE65562 AMY65562:ANA65562 AWU65562:AWW65562 BGQ65562:BGS65562 BQM65562:BQO65562 CAI65562:CAK65562 CKE65562:CKG65562 CUA65562:CUC65562 DDW65562:DDY65562 DNS65562:DNU65562 DXO65562:DXQ65562 EHK65562:EHM65562 ERG65562:ERI65562 FBC65562:FBE65562 FKY65562:FLA65562 FUU65562:FUW65562 GEQ65562:GES65562 GOM65562:GOO65562 GYI65562:GYK65562 HIE65562:HIG65562 HSA65562:HSC65562 IBW65562:IBY65562 ILS65562:ILU65562 IVO65562:IVQ65562 JFK65562:JFM65562 JPG65562:JPI65562 JZC65562:JZE65562 KIY65562:KJA65562 KSU65562:KSW65562 LCQ65562:LCS65562 LMM65562:LMO65562 LWI65562:LWK65562 MGE65562:MGG65562 MQA65562:MQC65562 MZW65562:MZY65562 NJS65562:NJU65562 NTO65562:NTQ65562 ODK65562:ODM65562 ONG65562:ONI65562 OXC65562:OXE65562 PGY65562:PHA65562 PQU65562:PQW65562 QAQ65562:QAS65562 QKM65562:QKO65562 QUI65562:QUK65562 REE65562:REG65562 ROA65562:ROC65562 RXW65562:RXY65562 SHS65562:SHU65562 SRO65562:SRQ65562 TBK65562:TBM65562 TLG65562:TLI65562 TVC65562:TVE65562 UEY65562:UFA65562 UOU65562:UOW65562 UYQ65562:UYS65562 VIM65562:VIO65562 VSI65562:VSK65562 WCE65562:WCG65562 WMA65562:WMC65562 WVW65562:WVY65562 L131098:N131098 JK131098:JM131098 TG131098:TI131098 ADC131098:ADE131098 AMY131098:ANA131098 AWU131098:AWW131098 BGQ131098:BGS131098 BQM131098:BQO131098 CAI131098:CAK131098 CKE131098:CKG131098 CUA131098:CUC131098 DDW131098:DDY131098 DNS131098:DNU131098 DXO131098:DXQ131098 EHK131098:EHM131098 ERG131098:ERI131098 FBC131098:FBE131098 FKY131098:FLA131098 FUU131098:FUW131098 GEQ131098:GES131098 GOM131098:GOO131098 GYI131098:GYK131098 HIE131098:HIG131098 HSA131098:HSC131098 IBW131098:IBY131098 ILS131098:ILU131098 IVO131098:IVQ131098 JFK131098:JFM131098 JPG131098:JPI131098 JZC131098:JZE131098 KIY131098:KJA131098 KSU131098:KSW131098 LCQ131098:LCS131098 LMM131098:LMO131098 LWI131098:LWK131098 MGE131098:MGG131098 MQA131098:MQC131098 MZW131098:MZY131098 NJS131098:NJU131098 NTO131098:NTQ131098 ODK131098:ODM131098 ONG131098:ONI131098 OXC131098:OXE131098 PGY131098:PHA131098 PQU131098:PQW131098 QAQ131098:QAS131098 QKM131098:QKO131098 QUI131098:QUK131098 REE131098:REG131098 ROA131098:ROC131098 RXW131098:RXY131098 SHS131098:SHU131098 SRO131098:SRQ131098 TBK131098:TBM131098 TLG131098:TLI131098 TVC131098:TVE131098 UEY131098:UFA131098 UOU131098:UOW131098 UYQ131098:UYS131098 VIM131098:VIO131098 VSI131098:VSK131098 WCE131098:WCG131098 WMA131098:WMC131098 WVW131098:WVY131098 L196634:N196634 JK196634:JM196634 TG196634:TI196634 ADC196634:ADE196634 AMY196634:ANA196634 AWU196634:AWW196634 BGQ196634:BGS196634 BQM196634:BQO196634 CAI196634:CAK196634 CKE196634:CKG196634 CUA196634:CUC196634 DDW196634:DDY196634 DNS196634:DNU196634 DXO196634:DXQ196634 EHK196634:EHM196634 ERG196634:ERI196634 FBC196634:FBE196634 FKY196634:FLA196634 FUU196634:FUW196634 GEQ196634:GES196634 GOM196634:GOO196634 GYI196634:GYK196634 HIE196634:HIG196634 HSA196634:HSC196634 IBW196634:IBY196634 ILS196634:ILU196634 IVO196634:IVQ196634 JFK196634:JFM196634 JPG196634:JPI196634 JZC196634:JZE196634 KIY196634:KJA196634 KSU196634:KSW196634 LCQ196634:LCS196634 LMM196634:LMO196634 LWI196634:LWK196634 MGE196634:MGG196634 MQA196634:MQC196634 MZW196634:MZY196634 NJS196634:NJU196634 NTO196634:NTQ196634 ODK196634:ODM196634 ONG196634:ONI196634 OXC196634:OXE196634 PGY196634:PHA196634 PQU196634:PQW196634 QAQ196634:QAS196634 QKM196634:QKO196634 QUI196634:QUK196634 REE196634:REG196634 ROA196634:ROC196634 RXW196634:RXY196634 SHS196634:SHU196634 SRO196634:SRQ196634 TBK196634:TBM196634 TLG196634:TLI196634 TVC196634:TVE196634 UEY196634:UFA196634 UOU196634:UOW196634 UYQ196634:UYS196634 VIM196634:VIO196634 VSI196634:VSK196634 WCE196634:WCG196634 WMA196634:WMC196634 WVW196634:WVY196634 L262170:N262170 JK262170:JM262170 TG262170:TI262170 ADC262170:ADE262170 AMY262170:ANA262170 AWU262170:AWW262170 BGQ262170:BGS262170 BQM262170:BQO262170 CAI262170:CAK262170 CKE262170:CKG262170 CUA262170:CUC262170 DDW262170:DDY262170 DNS262170:DNU262170 DXO262170:DXQ262170 EHK262170:EHM262170 ERG262170:ERI262170 FBC262170:FBE262170 FKY262170:FLA262170 FUU262170:FUW262170 GEQ262170:GES262170 GOM262170:GOO262170 GYI262170:GYK262170 HIE262170:HIG262170 HSA262170:HSC262170 IBW262170:IBY262170 ILS262170:ILU262170 IVO262170:IVQ262170 JFK262170:JFM262170 JPG262170:JPI262170 JZC262170:JZE262170 KIY262170:KJA262170 KSU262170:KSW262170 LCQ262170:LCS262170 LMM262170:LMO262170 LWI262170:LWK262170 MGE262170:MGG262170 MQA262170:MQC262170 MZW262170:MZY262170 NJS262170:NJU262170 NTO262170:NTQ262170 ODK262170:ODM262170 ONG262170:ONI262170 OXC262170:OXE262170 PGY262170:PHA262170 PQU262170:PQW262170 QAQ262170:QAS262170 QKM262170:QKO262170 QUI262170:QUK262170 REE262170:REG262170 ROA262170:ROC262170 RXW262170:RXY262170 SHS262170:SHU262170 SRO262170:SRQ262170 TBK262170:TBM262170 TLG262170:TLI262170 TVC262170:TVE262170 UEY262170:UFA262170 UOU262170:UOW262170 UYQ262170:UYS262170 VIM262170:VIO262170 VSI262170:VSK262170 WCE262170:WCG262170 WMA262170:WMC262170 WVW262170:WVY262170 L327706:N327706 JK327706:JM327706 TG327706:TI327706 ADC327706:ADE327706 AMY327706:ANA327706 AWU327706:AWW327706 BGQ327706:BGS327706 BQM327706:BQO327706 CAI327706:CAK327706 CKE327706:CKG327706 CUA327706:CUC327706 DDW327706:DDY327706 DNS327706:DNU327706 DXO327706:DXQ327706 EHK327706:EHM327706 ERG327706:ERI327706 FBC327706:FBE327706 FKY327706:FLA327706 FUU327706:FUW327706 GEQ327706:GES327706 GOM327706:GOO327706 GYI327706:GYK327706 HIE327706:HIG327706 HSA327706:HSC327706 IBW327706:IBY327706 ILS327706:ILU327706 IVO327706:IVQ327706 JFK327706:JFM327706 JPG327706:JPI327706 JZC327706:JZE327706 KIY327706:KJA327706 KSU327706:KSW327706 LCQ327706:LCS327706 LMM327706:LMO327706 LWI327706:LWK327706 MGE327706:MGG327706 MQA327706:MQC327706 MZW327706:MZY327706 NJS327706:NJU327706 NTO327706:NTQ327706 ODK327706:ODM327706 ONG327706:ONI327706 OXC327706:OXE327706 PGY327706:PHA327706 PQU327706:PQW327706 QAQ327706:QAS327706 QKM327706:QKO327706 QUI327706:QUK327706 REE327706:REG327706 ROA327706:ROC327706 RXW327706:RXY327706 SHS327706:SHU327706 SRO327706:SRQ327706 TBK327706:TBM327706 TLG327706:TLI327706 TVC327706:TVE327706 UEY327706:UFA327706 UOU327706:UOW327706 UYQ327706:UYS327706 VIM327706:VIO327706 VSI327706:VSK327706 WCE327706:WCG327706 WMA327706:WMC327706 WVW327706:WVY327706 L393242:N393242 JK393242:JM393242 TG393242:TI393242 ADC393242:ADE393242 AMY393242:ANA393242 AWU393242:AWW393242 BGQ393242:BGS393242 BQM393242:BQO393242 CAI393242:CAK393242 CKE393242:CKG393242 CUA393242:CUC393242 DDW393242:DDY393242 DNS393242:DNU393242 DXO393242:DXQ393242 EHK393242:EHM393242 ERG393242:ERI393242 FBC393242:FBE393242 FKY393242:FLA393242 FUU393242:FUW393242 GEQ393242:GES393242 GOM393242:GOO393242 GYI393242:GYK393242 HIE393242:HIG393242 HSA393242:HSC393242 IBW393242:IBY393242 ILS393242:ILU393242 IVO393242:IVQ393242 JFK393242:JFM393242 JPG393242:JPI393242 JZC393242:JZE393242 KIY393242:KJA393242 KSU393242:KSW393242 LCQ393242:LCS393242 LMM393242:LMO393242 LWI393242:LWK393242 MGE393242:MGG393242 MQA393242:MQC393242 MZW393242:MZY393242 NJS393242:NJU393242 NTO393242:NTQ393242 ODK393242:ODM393242 ONG393242:ONI393242 OXC393242:OXE393242 PGY393242:PHA393242 PQU393242:PQW393242 QAQ393242:QAS393242 QKM393242:QKO393242 QUI393242:QUK393242 REE393242:REG393242 ROA393242:ROC393242 RXW393242:RXY393242 SHS393242:SHU393242 SRO393242:SRQ393242 TBK393242:TBM393242 TLG393242:TLI393242 TVC393242:TVE393242 UEY393242:UFA393242 UOU393242:UOW393242 UYQ393242:UYS393242 VIM393242:VIO393242 VSI393242:VSK393242 WCE393242:WCG393242 WMA393242:WMC393242 WVW393242:WVY393242 L458778:N458778 JK458778:JM458778 TG458778:TI458778 ADC458778:ADE458778 AMY458778:ANA458778 AWU458778:AWW458778 BGQ458778:BGS458778 BQM458778:BQO458778 CAI458778:CAK458778 CKE458778:CKG458778 CUA458778:CUC458778 DDW458778:DDY458778 DNS458778:DNU458778 DXO458778:DXQ458778 EHK458778:EHM458778 ERG458778:ERI458778 FBC458778:FBE458778 FKY458778:FLA458778 FUU458778:FUW458778 GEQ458778:GES458778 GOM458778:GOO458778 GYI458778:GYK458778 HIE458778:HIG458778 HSA458778:HSC458778 IBW458778:IBY458778 ILS458778:ILU458778 IVO458778:IVQ458778 JFK458778:JFM458778 JPG458778:JPI458778 JZC458778:JZE458778 KIY458778:KJA458778 KSU458778:KSW458778 LCQ458778:LCS458778 LMM458778:LMO458778 LWI458778:LWK458778 MGE458778:MGG458778 MQA458778:MQC458778 MZW458778:MZY458778 NJS458778:NJU458778 NTO458778:NTQ458778 ODK458778:ODM458778 ONG458778:ONI458778 OXC458778:OXE458778 PGY458778:PHA458778 PQU458778:PQW458778 QAQ458778:QAS458778 QKM458778:QKO458778 QUI458778:QUK458778 REE458778:REG458778 ROA458778:ROC458778 RXW458778:RXY458778 SHS458778:SHU458778 SRO458778:SRQ458778 TBK458778:TBM458778 TLG458778:TLI458778 TVC458778:TVE458778 UEY458778:UFA458778 UOU458778:UOW458778 UYQ458778:UYS458778 VIM458778:VIO458778 VSI458778:VSK458778 WCE458778:WCG458778 WMA458778:WMC458778 WVW458778:WVY458778 L524314:N524314 JK524314:JM524314 TG524314:TI524314 ADC524314:ADE524314 AMY524314:ANA524314 AWU524314:AWW524314 BGQ524314:BGS524314 BQM524314:BQO524314 CAI524314:CAK524314 CKE524314:CKG524314 CUA524314:CUC524314 DDW524314:DDY524314 DNS524314:DNU524314 DXO524314:DXQ524314 EHK524314:EHM524314 ERG524314:ERI524314 FBC524314:FBE524314 FKY524314:FLA524314 FUU524314:FUW524314 GEQ524314:GES524314 GOM524314:GOO524314 GYI524314:GYK524314 HIE524314:HIG524314 HSA524314:HSC524314 IBW524314:IBY524314 ILS524314:ILU524314 IVO524314:IVQ524314 JFK524314:JFM524314 JPG524314:JPI524314 JZC524314:JZE524314 KIY524314:KJA524314 KSU524314:KSW524314 LCQ524314:LCS524314 LMM524314:LMO524314 LWI524314:LWK524314 MGE524314:MGG524314 MQA524314:MQC524314 MZW524314:MZY524314 NJS524314:NJU524314 NTO524314:NTQ524314 ODK524314:ODM524314 ONG524314:ONI524314 OXC524314:OXE524314 PGY524314:PHA524314 PQU524314:PQW524314 QAQ524314:QAS524314 QKM524314:QKO524314 QUI524314:QUK524314 REE524314:REG524314 ROA524314:ROC524314 RXW524314:RXY524314 SHS524314:SHU524314 SRO524314:SRQ524314 TBK524314:TBM524314 TLG524314:TLI524314 TVC524314:TVE524314 UEY524314:UFA524314 UOU524314:UOW524314 UYQ524314:UYS524314 VIM524314:VIO524314 VSI524314:VSK524314 WCE524314:WCG524314 WMA524314:WMC524314 WVW524314:WVY524314 L589850:N589850 JK589850:JM589850 TG589850:TI589850 ADC589850:ADE589850 AMY589850:ANA589850 AWU589850:AWW589850 BGQ589850:BGS589850 BQM589850:BQO589850 CAI589850:CAK589850 CKE589850:CKG589850 CUA589850:CUC589850 DDW589850:DDY589850 DNS589850:DNU589850 DXO589850:DXQ589850 EHK589850:EHM589850 ERG589850:ERI589850 FBC589850:FBE589850 FKY589850:FLA589850 FUU589850:FUW589850 GEQ589850:GES589850 GOM589850:GOO589850 GYI589850:GYK589850 HIE589850:HIG589850 HSA589850:HSC589850 IBW589850:IBY589850 ILS589850:ILU589850 IVO589850:IVQ589850 JFK589850:JFM589850 JPG589850:JPI589850 JZC589850:JZE589850 KIY589850:KJA589850 KSU589850:KSW589850 LCQ589850:LCS589850 LMM589850:LMO589850 LWI589850:LWK589850 MGE589850:MGG589850 MQA589850:MQC589850 MZW589850:MZY589850 NJS589850:NJU589850 NTO589850:NTQ589850 ODK589850:ODM589850 ONG589850:ONI589850 OXC589850:OXE589850 PGY589850:PHA589850 PQU589850:PQW589850 QAQ589850:QAS589850 QKM589850:QKO589850 QUI589850:QUK589850 REE589850:REG589850 ROA589850:ROC589850 RXW589850:RXY589850 SHS589850:SHU589850 SRO589850:SRQ589850 TBK589850:TBM589850 TLG589850:TLI589850 TVC589850:TVE589850 UEY589850:UFA589850 UOU589850:UOW589850 UYQ589850:UYS589850 VIM589850:VIO589850 VSI589850:VSK589850 WCE589850:WCG589850 WMA589850:WMC589850 WVW589850:WVY589850 L655386:N655386 JK655386:JM655386 TG655386:TI655386 ADC655386:ADE655386 AMY655386:ANA655386 AWU655386:AWW655386 BGQ655386:BGS655386 BQM655386:BQO655386 CAI655386:CAK655386 CKE655386:CKG655386 CUA655386:CUC655386 DDW655386:DDY655386 DNS655386:DNU655386 DXO655386:DXQ655386 EHK655386:EHM655386 ERG655386:ERI655386 FBC655386:FBE655386 FKY655386:FLA655386 FUU655386:FUW655386 GEQ655386:GES655386 GOM655386:GOO655386 GYI655386:GYK655386 HIE655386:HIG655386 HSA655386:HSC655386 IBW655386:IBY655386 ILS655386:ILU655386 IVO655386:IVQ655386 JFK655386:JFM655386 JPG655386:JPI655386 JZC655386:JZE655386 KIY655386:KJA655386 KSU655386:KSW655386 LCQ655386:LCS655386 LMM655386:LMO655386 LWI655386:LWK655386 MGE655386:MGG655386 MQA655386:MQC655386 MZW655386:MZY655386 NJS655386:NJU655386 NTO655386:NTQ655386 ODK655386:ODM655386 ONG655386:ONI655386 OXC655386:OXE655386 PGY655386:PHA655386 PQU655386:PQW655386 QAQ655386:QAS655386 QKM655386:QKO655386 QUI655386:QUK655386 REE655386:REG655386 ROA655386:ROC655386 RXW655386:RXY655386 SHS655386:SHU655386 SRO655386:SRQ655386 TBK655386:TBM655386 TLG655386:TLI655386 TVC655386:TVE655386 UEY655386:UFA655386 UOU655386:UOW655386 UYQ655386:UYS655386 VIM655386:VIO655386 VSI655386:VSK655386 WCE655386:WCG655386 WMA655386:WMC655386 WVW655386:WVY655386 L720922:N720922 JK720922:JM720922 TG720922:TI720922 ADC720922:ADE720922 AMY720922:ANA720922 AWU720922:AWW720922 BGQ720922:BGS720922 BQM720922:BQO720922 CAI720922:CAK720922 CKE720922:CKG720922 CUA720922:CUC720922 DDW720922:DDY720922 DNS720922:DNU720922 DXO720922:DXQ720922 EHK720922:EHM720922 ERG720922:ERI720922 FBC720922:FBE720922 FKY720922:FLA720922 FUU720922:FUW720922 GEQ720922:GES720922 GOM720922:GOO720922 GYI720922:GYK720922 HIE720922:HIG720922 HSA720922:HSC720922 IBW720922:IBY720922 ILS720922:ILU720922 IVO720922:IVQ720922 JFK720922:JFM720922 JPG720922:JPI720922 JZC720922:JZE720922 KIY720922:KJA720922 KSU720922:KSW720922 LCQ720922:LCS720922 LMM720922:LMO720922 LWI720922:LWK720922 MGE720922:MGG720922 MQA720922:MQC720922 MZW720922:MZY720922 NJS720922:NJU720922 NTO720922:NTQ720922 ODK720922:ODM720922 ONG720922:ONI720922 OXC720922:OXE720922 PGY720922:PHA720922 PQU720922:PQW720922 QAQ720922:QAS720922 QKM720922:QKO720922 QUI720922:QUK720922 REE720922:REG720922 ROA720922:ROC720922 RXW720922:RXY720922 SHS720922:SHU720922 SRO720922:SRQ720922 TBK720922:TBM720922 TLG720922:TLI720922 TVC720922:TVE720922 UEY720922:UFA720922 UOU720922:UOW720922 UYQ720922:UYS720922 VIM720922:VIO720922 VSI720922:VSK720922 WCE720922:WCG720922 WMA720922:WMC720922 WVW720922:WVY720922 L786458:N786458 JK786458:JM786458 TG786458:TI786458 ADC786458:ADE786458 AMY786458:ANA786458 AWU786458:AWW786458 BGQ786458:BGS786458 BQM786458:BQO786458 CAI786458:CAK786458 CKE786458:CKG786458 CUA786458:CUC786458 DDW786458:DDY786458 DNS786458:DNU786458 DXO786458:DXQ786458 EHK786458:EHM786458 ERG786458:ERI786458 FBC786458:FBE786458 FKY786458:FLA786458 FUU786458:FUW786458 GEQ786458:GES786458 GOM786458:GOO786458 GYI786458:GYK786458 HIE786458:HIG786458 HSA786458:HSC786458 IBW786458:IBY786458 ILS786458:ILU786458 IVO786458:IVQ786458 JFK786458:JFM786458 JPG786458:JPI786458 JZC786458:JZE786458 KIY786458:KJA786458 KSU786458:KSW786458 LCQ786458:LCS786458 LMM786458:LMO786458 LWI786458:LWK786458 MGE786458:MGG786458 MQA786458:MQC786458 MZW786458:MZY786458 NJS786458:NJU786458 NTO786458:NTQ786458 ODK786458:ODM786458 ONG786458:ONI786458 OXC786458:OXE786458 PGY786458:PHA786458 PQU786458:PQW786458 QAQ786458:QAS786458 QKM786458:QKO786458 QUI786458:QUK786458 REE786458:REG786458 ROA786458:ROC786458 RXW786458:RXY786458 SHS786458:SHU786458 SRO786458:SRQ786458 TBK786458:TBM786458 TLG786458:TLI786458 TVC786458:TVE786458 UEY786458:UFA786458 UOU786458:UOW786458 UYQ786458:UYS786458 VIM786458:VIO786458 VSI786458:VSK786458 WCE786458:WCG786458 WMA786458:WMC786458 WVW786458:WVY786458 L851994:N851994 JK851994:JM851994 TG851994:TI851994 ADC851994:ADE851994 AMY851994:ANA851994 AWU851994:AWW851994 BGQ851994:BGS851994 BQM851994:BQO851994 CAI851994:CAK851994 CKE851994:CKG851994 CUA851994:CUC851994 DDW851994:DDY851994 DNS851994:DNU851994 DXO851994:DXQ851994 EHK851994:EHM851994 ERG851994:ERI851994 FBC851994:FBE851994 FKY851994:FLA851994 FUU851994:FUW851994 GEQ851994:GES851994 GOM851994:GOO851994 GYI851994:GYK851994 HIE851994:HIG851994 HSA851994:HSC851994 IBW851994:IBY851994 ILS851994:ILU851994 IVO851994:IVQ851994 JFK851994:JFM851994 JPG851994:JPI851994 JZC851994:JZE851994 KIY851994:KJA851994 KSU851994:KSW851994 LCQ851994:LCS851994 LMM851994:LMO851994 LWI851994:LWK851994 MGE851994:MGG851994 MQA851994:MQC851994 MZW851994:MZY851994 NJS851994:NJU851994 NTO851994:NTQ851994 ODK851994:ODM851994 ONG851994:ONI851994 OXC851994:OXE851994 PGY851994:PHA851994 PQU851994:PQW851994 QAQ851994:QAS851994 QKM851994:QKO851994 QUI851994:QUK851994 REE851994:REG851994 ROA851994:ROC851994 RXW851994:RXY851994 SHS851994:SHU851994 SRO851994:SRQ851994 TBK851994:TBM851994 TLG851994:TLI851994 TVC851994:TVE851994 UEY851994:UFA851994 UOU851994:UOW851994 UYQ851994:UYS851994 VIM851994:VIO851994 VSI851994:VSK851994 WCE851994:WCG851994 WMA851994:WMC851994 WVW851994:WVY851994 L917530:N917530 JK917530:JM917530 TG917530:TI917530 ADC917530:ADE917530 AMY917530:ANA917530 AWU917530:AWW917530 BGQ917530:BGS917530 BQM917530:BQO917530 CAI917530:CAK917530 CKE917530:CKG917530 CUA917530:CUC917530 DDW917530:DDY917530 DNS917530:DNU917530 DXO917530:DXQ917530 EHK917530:EHM917530 ERG917530:ERI917530 FBC917530:FBE917530 FKY917530:FLA917530 FUU917530:FUW917530 GEQ917530:GES917530 GOM917530:GOO917530 GYI917530:GYK917530 HIE917530:HIG917530 HSA917530:HSC917530 IBW917530:IBY917530 ILS917530:ILU917530 IVO917530:IVQ917530 JFK917530:JFM917530 JPG917530:JPI917530 JZC917530:JZE917530 KIY917530:KJA917530 KSU917530:KSW917530 LCQ917530:LCS917530 LMM917530:LMO917530 LWI917530:LWK917530 MGE917530:MGG917530 MQA917530:MQC917530 MZW917530:MZY917530 NJS917530:NJU917530 NTO917530:NTQ917530 ODK917530:ODM917530 ONG917530:ONI917530 OXC917530:OXE917530 PGY917530:PHA917530 PQU917530:PQW917530 QAQ917530:QAS917530 QKM917530:QKO917530 QUI917530:QUK917530 REE917530:REG917530 ROA917530:ROC917530 RXW917530:RXY917530 SHS917530:SHU917530 SRO917530:SRQ917530 TBK917530:TBM917530 TLG917530:TLI917530 TVC917530:TVE917530 UEY917530:UFA917530 UOU917530:UOW917530 UYQ917530:UYS917530 VIM917530:VIO917530 VSI917530:VSK917530 WCE917530:WCG917530 WMA917530:WMC917530 WVW917530:WVY917530 L983066:N983066 JK983066:JM983066 TG983066:TI983066 ADC983066:ADE983066 AMY983066:ANA983066 AWU983066:AWW983066 BGQ983066:BGS983066 BQM983066:BQO983066 CAI983066:CAK983066 CKE983066:CKG983066 CUA983066:CUC983066 DDW983066:DDY983066 DNS983066:DNU983066 DXO983066:DXQ983066 EHK983066:EHM983066 ERG983066:ERI983066 FBC983066:FBE983066 FKY983066:FLA983066 FUU983066:FUW983066 GEQ983066:GES983066 GOM983066:GOO983066 GYI983066:GYK983066 HIE983066:HIG983066 HSA983066:HSC983066 IBW983066:IBY983066 ILS983066:ILU983066 IVO983066:IVQ983066 JFK983066:JFM983066 JPG983066:JPI983066 JZC983066:JZE983066 KIY983066:KJA983066 KSU983066:KSW983066 LCQ983066:LCS983066 LMM983066:LMO983066 LWI983066:LWK983066 MGE983066:MGG983066 MQA983066:MQC983066 MZW983066:MZY983066 NJS983066:NJU983066 NTO983066:NTQ983066 ODK983066:ODM983066 ONG983066:ONI983066 OXC983066:OXE983066 PGY983066:PHA983066 PQU983066:PQW983066 QAQ983066:QAS983066 QKM983066:QKO983066 QUI983066:QUK983066 REE983066:REG983066 ROA983066:ROC983066 RXW983066:RXY983066 SHS983066:SHU983066 SRO983066:SRQ983066 TBK983066:TBM983066 TLG983066:TLI983066 TVC983066:TVE983066 UEY983066:UFA983066 UOU983066:UOW983066 UYQ983066:UYS983066 VIM983066:VIO983066 VSI983066:VSK983066 WCE983066:WCG983066 WMA983066:WMC983066 WVW983066:WVY983066 UYU983068:UYW983068 JO25:JQ25 TK25:TM25 ADG25:ADI25 ANC25:ANE25 AWY25:AXA25 BGU25:BGW25 BQQ25:BQS25 CAM25:CAO25 CKI25:CKK25 CUE25:CUG25 DEA25:DEC25 DNW25:DNY25 DXS25:DXU25 EHO25:EHQ25 ERK25:ERM25 FBG25:FBI25 FLC25:FLE25 FUY25:FVA25 GEU25:GEW25 GOQ25:GOS25 GYM25:GYO25 HII25:HIK25 HSE25:HSG25 ICA25:ICC25 ILW25:ILY25 IVS25:IVU25 JFO25:JFQ25 JPK25:JPM25 JZG25:JZI25 KJC25:KJE25 KSY25:KTA25 LCU25:LCW25 LMQ25:LMS25 LWM25:LWO25 MGI25:MGK25 MQE25:MQG25 NAA25:NAC25 NJW25:NJY25 NTS25:NTU25 ODO25:ODQ25 ONK25:ONM25 OXG25:OXI25 PHC25:PHE25 PQY25:PRA25 QAU25:QAW25 QKQ25:QKS25 QUM25:QUO25 REI25:REK25 ROE25:ROG25 RYA25:RYC25 SHW25:SHY25 SRS25:SRU25 TBO25:TBQ25 TLK25:TLM25 TVG25:TVI25 UFC25:UFE25 UOY25:UPA25 UYU25:UYW25 VIQ25:VIS25 VSM25:VSO25 WCI25:WCK25 WME25:WMG25 WWA25:WWC25 P65562:R65562 JO65562:JQ65562 TK65562:TM65562 ADG65562:ADI65562 ANC65562:ANE65562 AWY65562:AXA65562 BGU65562:BGW65562 BQQ65562:BQS65562 CAM65562:CAO65562 CKI65562:CKK65562 CUE65562:CUG65562 DEA65562:DEC65562 DNW65562:DNY65562 DXS65562:DXU65562 EHO65562:EHQ65562 ERK65562:ERM65562 FBG65562:FBI65562 FLC65562:FLE65562 FUY65562:FVA65562 GEU65562:GEW65562 GOQ65562:GOS65562 GYM65562:GYO65562 HII65562:HIK65562 HSE65562:HSG65562 ICA65562:ICC65562 ILW65562:ILY65562 IVS65562:IVU65562 JFO65562:JFQ65562 JPK65562:JPM65562 JZG65562:JZI65562 KJC65562:KJE65562 KSY65562:KTA65562 LCU65562:LCW65562 LMQ65562:LMS65562 LWM65562:LWO65562 MGI65562:MGK65562 MQE65562:MQG65562 NAA65562:NAC65562 NJW65562:NJY65562 NTS65562:NTU65562 ODO65562:ODQ65562 ONK65562:ONM65562 OXG65562:OXI65562 PHC65562:PHE65562 PQY65562:PRA65562 QAU65562:QAW65562 QKQ65562:QKS65562 QUM65562:QUO65562 REI65562:REK65562 ROE65562:ROG65562 RYA65562:RYC65562 SHW65562:SHY65562 SRS65562:SRU65562 TBO65562:TBQ65562 TLK65562:TLM65562 TVG65562:TVI65562 UFC65562:UFE65562 UOY65562:UPA65562 UYU65562:UYW65562 VIQ65562:VIS65562 VSM65562:VSO65562 WCI65562:WCK65562 WME65562:WMG65562 WWA65562:WWC65562 P131098:R131098 JO131098:JQ131098 TK131098:TM131098 ADG131098:ADI131098 ANC131098:ANE131098 AWY131098:AXA131098 BGU131098:BGW131098 BQQ131098:BQS131098 CAM131098:CAO131098 CKI131098:CKK131098 CUE131098:CUG131098 DEA131098:DEC131098 DNW131098:DNY131098 DXS131098:DXU131098 EHO131098:EHQ131098 ERK131098:ERM131098 FBG131098:FBI131098 FLC131098:FLE131098 FUY131098:FVA131098 GEU131098:GEW131098 GOQ131098:GOS131098 GYM131098:GYO131098 HII131098:HIK131098 HSE131098:HSG131098 ICA131098:ICC131098 ILW131098:ILY131098 IVS131098:IVU131098 JFO131098:JFQ131098 JPK131098:JPM131098 JZG131098:JZI131098 KJC131098:KJE131098 KSY131098:KTA131098 LCU131098:LCW131098 LMQ131098:LMS131098 LWM131098:LWO131098 MGI131098:MGK131098 MQE131098:MQG131098 NAA131098:NAC131098 NJW131098:NJY131098 NTS131098:NTU131098 ODO131098:ODQ131098 ONK131098:ONM131098 OXG131098:OXI131098 PHC131098:PHE131098 PQY131098:PRA131098 QAU131098:QAW131098 QKQ131098:QKS131098 QUM131098:QUO131098 REI131098:REK131098 ROE131098:ROG131098 RYA131098:RYC131098 SHW131098:SHY131098 SRS131098:SRU131098 TBO131098:TBQ131098 TLK131098:TLM131098 TVG131098:TVI131098 UFC131098:UFE131098 UOY131098:UPA131098 UYU131098:UYW131098 VIQ131098:VIS131098 VSM131098:VSO131098 WCI131098:WCK131098 WME131098:WMG131098 WWA131098:WWC131098 P196634:R196634 JO196634:JQ196634 TK196634:TM196634 ADG196634:ADI196634 ANC196634:ANE196634 AWY196634:AXA196634 BGU196634:BGW196634 BQQ196634:BQS196634 CAM196634:CAO196634 CKI196634:CKK196634 CUE196634:CUG196634 DEA196634:DEC196634 DNW196634:DNY196634 DXS196634:DXU196634 EHO196634:EHQ196634 ERK196634:ERM196634 FBG196634:FBI196634 FLC196634:FLE196634 FUY196634:FVA196634 GEU196634:GEW196634 GOQ196634:GOS196634 GYM196634:GYO196634 HII196634:HIK196634 HSE196634:HSG196634 ICA196634:ICC196634 ILW196634:ILY196634 IVS196634:IVU196634 JFO196634:JFQ196634 JPK196634:JPM196634 JZG196634:JZI196634 KJC196634:KJE196634 KSY196634:KTA196634 LCU196634:LCW196634 LMQ196634:LMS196634 LWM196634:LWO196634 MGI196634:MGK196634 MQE196634:MQG196634 NAA196634:NAC196634 NJW196634:NJY196634 NTS196634:NTU196634 ODO196634:ODQ196634 ONK196634:ONM196634 OXG196634:OXI196634 PHC196634:PHE196634 PQY196634:PRA196634 QAU196634:QAW196634 QKQ196634:QKS196634 QUM196634:QUO196634 REI196634:REK196634 ROE196634:ROG196634 RYA196634:RYC196634 SHW196634:SHY196634 SRS196634:SRU196634 TBO196634:TBQ196634 TLK196634:TLM196634 TVG196634:TVI196634 UFC196634:UFE196634 UOY196634:UPA196634 UYU196634:UYW196634 VIQ196634:VIS196634 VSM196634:VSO196634 WCI196634:WCK196634 WME196634:WMG196634 WWA196634:WWC196634 P262170:R262170 JO262170:JQ262170 TK262170:TM262170 ADG262170:ADI262170 ANC262170:ANE262170 AWY262170:AXA262170 BGU262170:BGW262170 BQQ262170:BQS262170 CAM262170:CAO262170 CKI262170:CKK262170 CUE262170:CUG262170 DEA262170:DEC262170 DNW262170:DNY262170 DXS262170:DXU262170 EHO262170:EHQ262170 ERK262170:ERM262170 FBG262170:FBI262170 FLC262170:FLE262170 FUY262170:FVA262170 GEU262170:GEW262170 GOQ262170:GOS262170 GYM262170:GYO262170 HII262170:HIK262170 HSE262170:HSG262170 ICA262170:ICC262170 ILW262170:ILY262170 IVS262170:IVU262170 JFO262170:JFQ262170 JPK262170:JPM262170 JZG262170:JZI262170 KJC262170:KJE262170 KSY262170:KTA262170 LCU262170:LCW262170 LMQ262170:LMS262170 LWM262170:LWO262170 MGI262170:MGK262170 MQE262170:MQG262170 NAA262170:NAC262170 NJW262170:NJY262170 NTS262170:NTU262170 ODO262170:ODQ262170 ONK262170:ONM262170 OXG262170:OXI262170 PHC262170:PHE262170 PQY262170:PRA262170 QAU262170:QAW262170 QKQ262170:QKS262170 QUM262170:QUO262170 REI262170:REK262170 ROE262170:ROG262170 RYA262170:RYC262170 SHW262170:SHY262170 SRS262170:SRU262170 TBO262170:TBQ262170 TLK262170:TLM262170 TVG262170:TVI262170 UFC262170:UFE262170 UOY262170:UPA262170 UYU262170:UYW262170 VIQ262170:VIS262170 VSM262170:VSO262170 WCI262170:WCK262170 WME262170:WMG262170 WWA262170:WWC262170 P327706:R327706 JO327706:JQ327706 TK327706:TM327706 ADG327706:ADI327706 ANC327706:ANE327706 AWY327706:AXA327706 BGU327706:BGW327706 BQQ327706:BQS327706 CAM327706:CAO327706 CKI327706:CKK327706 CUE327706:CUG327706 DEA327706:DEC327706 DNW327706:DNY327706 DXS327706:DXU327706 EHO327706:EHQ327706 ERK327706:ERM327706 FBG327706:FBI327706 FLC327706:FLE327706 FUY327706:FVA327706 GEU327706:GEW327706 GOQ327706:GOS327706 GYM327706:GYO327706 HII327706:HIK327706 HSE327706:HSG327706 ICA327706:ICC327706 ILW327706:ILY327706 IVS327706:IVU327706 JFO327706:JFQ327706 JPK327706:JPM327706 JZG327706:JZI327706 KJC327706:KJE327706 KSY327706:KTA327706 LCU327706:LCW327706 LMQ327706:LMS327706 LWM327706:LWO327706 MGI327706:MGK327706 MQE327706:MQG327706 NAA327706:NAC327706 NJW327706:NJY327706 NTS327706:NTU327706 ODO327706:ODQ327706 ONK327706:ONM327706 OXG327706:OXI327706 PHC327706:PHE327706 PQY327706:PRA327706 QAU327706:QAW327706 QKQ327706:QKS327706 QUM327706:QUO327706 REI327706:REK327706 ROE327706:ROG327706 RYA327706:RYC327706 SHW327706:SHY327706 SRS327706:SRU327706 TBO327706:TBQ327706 TLK327706:TLM327706 TVG327706:TVI327706 UFC327706:UFE327706 UOY327706:UPA327706 UYU327706:UYW327706 VIQ327706:VIS327706 VSM327706:VSO327706 WCI327706:WCK327706 WME327706:WMG327706 WWA327706:WWC327706 P393242:R393242 JO393242:JQ393242 TK393242:TM393242 ADG393242:ADI393242 ANC393242:ANE393242 AWY393242:AXA393242 BGU393242:BGW393242 BQQ393242:BQS393242 CAM393242:CAO393242 CKI393242:CKK393242 CUE393242:CUG393242 DEA393242:DEC393242 DNW393242:DNY393242 DXS393242:DXU393242 EHO393242:EHQ393242 ERK393242:ERM393242 FBG393242:FBI393242 FLC393242:FLE393242 FUY393242:FVA393242 GEU393242:GEW393242 GOQ393242:GOS393242 GYM393242:GYO393242 HII393242:HIK393242 HSE393242:HSG393242 ICA393242:ICC393242 ILW393242:ILY393242 IVS393242:IVU393242 JFO393242:JFQ393242 JPK393242:JPM393242 JZG393242:JZI393242 KJC393242:KJE393242 KSY393242:KTA393242 LCU393242:LCW393242 LMQ393242:LMS393242 LWM393242:LWO393242 MGI393242:MGK393242 MQE393242:MQG393242 NAA393242:NAC393242 NJW393242:NJY393242 NTS393242:NTU393242 ODO393242:ODQ393242 ONK393242:ONM393242 OXG393242:OXI393242 PHC393242:PHE393242 PQY393242:PRA393242 QAU393242:QAW393242 QKQ393242:QKS393242 QUM393242:QUO393242 REI393242:REK393242 ROE393242:ROG393242 RYA393242:RYC393242 SHW393242:SHY393242 SRS393242:SRU393242 TBO393242:TBQ393242 TLK393242:TLM393242 TVG393242:TVI393242 UFC393242:UFE393242 UOY393242:UPA393242 UYU393242:UYW393242 VIQ393242:VIS393242 VSM393242:VSO393242 WCI393242:WCK393242 WME393242:WMG393242 WWA393242:WWC393242 P458778:R458778 JO458778:JQ458778 TK458778:TM458778 ADG458778:ADI458778 ANC458778:ANE458778 AWY458778:AXA458778 BGU458778:BGW458778 BQQ458778:BQS458778 CAM458778:CAO458778 CKI458778:CKK458778 CUE458778:CUG458778 DEA458778:DEC458778 DNW458778:DNY458778 DXS458778:DXU458778 EHO458778:EHQ458778 ERK458778:ERM458778 FBG458778:FBI458778 FLC458778:FLE458778 FUY458778:FVA458778 GEU458778:GEW458778 GOQ458778:GOS458778 GYM458778:GYO458778 HII458778:HIK458778 HSE458778:HSG458778 ICA458778:ICC458778 ILW458778:ILY458778 IVS458778:IVU458778 JFO458778:JFQ458778 JPK458778:JPM458778 JZG458778:JZI458778 KJC458778:KJE458778 KSY458778:KTA458778 LCU458778:LCW458778 LMQ458778:LMS458778 LWM458778:LWO458778 MGI458778:MGK458778 MQE458778:MQG458778 NAA458778:NAC458778 NJW458778:NJY458778 NTS458778:NTU458778 ODO458778:ODQ458778 ONK458778:ONM458778 OXG458778:OXI458778 PHC458778:PHE458778 PQY458778:PRA458778 QAU458778:QAW458778 QKQ458778:QKS458778 QUM458778:QUO458778 REI458778:REK458778 ROE458778:ROG458778 RYA458778:RYC458778 SHW458778:SHY458778 SRS458778:SRU458778 TBO458778:TBQ458778 TLK458778:TLM458778 TVG458778:TVI458778 UFC458778:UFE458778 UOY458778:UPA458778 UYU458778:UYW458778 VIQ458778:VIS458778 VSM458778:VSO458778 WCI458778:WCK458778 WME458778:WMG458778 WWA458778:WWC458778 P524314:R524314 JO524314:JQ524314 TK524314:TM524314 ADG524314:ADI524314 ANC524314:ANE524314 AWY524314:AXA524314 BGU524314:BGW524314 BQQ524314:BQS524314 CAM524314:CAO524314 CKI524314:CKK524314 CUE524314:CUG524314 DEA524314:DEC524314 DNW524314:DNY524314 DXS524314:DXU524314 EHO524314:EHQ524314 ERK524314:ERM524314 FBG524314:FBI524314 FLC524314:FLE524314 FUY524314:FVA524314 GEU524314:GEW524314 GOQ524314:GOS524314 GYM524314:GYO524314 HII524314:HIK524314 HSE524314:HSG524314 ICA524314:ICC524314 ILW524314:ILY524314 IVS524314:IVU524314 JFO524314:JFQ524314 JPK524314:JPM524314 JZG524314:JZI524314 KJC524314:KJE524314 KSY524314:KTA524314 LCU524314:LCW524314 LMQ524314:LMS524314 LWM524314:LWO524314 MGI524314:MGK524314 MQE524314:MQG524314 NAA524314:NAC524314 NJW524314:NJY524314 NTS524314:NTU524314 ODO524314:ODQ524314 ONK524314:ONM524314 OXG524314:OXI524314 PHC524314:PHE524314 PQY524314:PRA524314 QAU524314:QAW524314 QKQ524314:QKS524314 QUM524314:QUO524314 REI524314:REK524314 ROE524314:ROG524314 RYA524314:RYC524314 SHW524314:SHY524314 SRS524314:SRU524314 TBO524314:TBQ524314 TLK524314:TLM524314 TVG524314:TVI524314 UFC524314:UFE524314 UOY524314:UPA524314 UYU524314:UYW524314 VIQ524314:VIS524314 VSM524314:VSO524314 WCI524314:WCK524314 WME524314:WMG524314 WWA524314:WWC524314 P589850:R589850 JO589850:JQ589850 TK589850:TM589850 ADG589850:ADI589850 ANC589850:ANE589850 AWY589850:AXA589850 BGU589850:BGW589850 BQQ589850:BQS589850 CAM589850:CAO589850 CKI589850:CKK589850 CUE589850:CUG589850 DEA589850:DEC589850 DNW589850:DNY589850 DXS589850:DXU589850 EHO589850:EHQ589850 ERK589850:ERM589850 FBG589850:FBI589850 FLC589850:FLE589850 FUY589850:FVA589850 GEU589850:GEW589850 GOQ589850:GOS589850 GYM589850:GYO589850 HII589850:HIK589850 HSE589850:HSG589850 ICA589850:ICC589850 ILW589850:ILY589850 IVS589850:IVU589850 JFO589850:JFQ589850 JPK589850:JPM589850 JZG589850:JZI589850 KJC589850:KJE589850 KSY589850:KTA589850 LCU589850:LCW589850 LMQ589850:LMS589850 LWM589850:LWO589850 MGI589850:MGK589850 MQE589850:MQG589850 NAA589850:NAC589850 NJW589850:NJY589850 NTS589850:NTU589850 ODO589850:ODQ589850 ONK589850:ONM589850 OXG589850:OXI589850 PHC589850:PHE589850 PQY589850:PRA589850 QAU589850:QAW589850 QKQ589850:QKS589850 QUM589850:QUO589850 REI589850:REK589850 ROE589850:ROG589850 RYA589850:RYC589850 SHW589850:SHY589850 SRS589850:SRU589850 TBO589850:TBQ589850 TLK589850:TLM589850 TVG589850:TVI589850 UFC589850:UFE589850 UOY589850:UPA589850 UYU589850:UYW589850 VIQ589850:VIS589850 VSM589850:VSO589850 WCI589850:WCK589850 WME589850:WMG589850 WWA589850:WWC589850 P655386:R655386 JO655386:JQ655386 TK655386:TM655386 ADG655386:ADI655386 ANC655386:ANE655386 AWY655386:AXA655386 BGU655386:BGW655386 BQQ655386:BQS655386 CAM655386:CAO655386 CKI655386:CKK655386 CUE655386:CUG655386 DEA655386:DEC655386 DNW655386:DNY655386 DXS655386:DXU655386 EHO655386:EHQ655386 ERK655386:ERM655386 FBG655386:FBI655386 FLC655386:FLE655386 FUY655386:FVA655386 GEU655386:GEW655386 GOQ655386:GOS655386 GYM655386:GYO655386 HII655386:HIK655386 HSE655386:HSG655386 ICA655386:ICC655386 ILW655386:ILY655386 IVS655386:IVU655386 JFO655386:JFQ655386 JPK655386:JPM655386 JZG655386:JZI655386 KJC655386:KJE655386 KSY655386:KTA655386 LCU655386:LCW655386 LMQ655386:LMS655386 LWM655386:LWO655386 MGI655386:MGK655386 MQE655386:MQG655386 NAA655386:NAC655386 NJW655386:NJY655386 NTS655386:NTU655386 ODO655386:ODQ655386 ONK655386:ONM655386 OXG655386:OXI655386 PHC655386:PHE655386 PQY655386:PRA655386 QAU655386:QAW655386 QKQ655386:QKS655386 QUM655386:QUO655386 REI655386:REK655386 ROE655386:ROG655386 RYA655386:RYC655386 SHW655386:SHY655386 SRS655386:SRU655386 TBO655386:TBQ655386 TLK655386:TLM655386 TVG655386:TVI655386 UFC655386:UFE655386 UOY655386:UPA655386 UYU655386:UYW655386 VIQ655386:VIS655386 VSM655386:VSO655386 WCI655386:WCK655386 WME655386:WMG655386 WWA655386:WWC655386 P720922:R720922 JO720922:JQ720922 TK720922:TM720922 ADG720922:ADI720922 ANC720922:ANE720922 AWY720922:AXA720922 BGU720922:BGW720922 BQQ720922:BQS720922 CAM720922:CAO720922 CKI720922:CKK720922 CUE720922:CUG720922 DEA720922:DEC720922 DNW720922:DNY720922 DXS720922:DXU720922 EHO720922:EHQ720922 ERK720922:ERM720922 FBG720922:FBI720922 FLC720922:FLE720922 FUY720922:FVA720922 GEU720922:GEW720922 GOQ720922:GOS720922 GYM720922:GYO720922 HII720922:HIK720922 HSE720922:HSG720922 ICA720922:ICC720922 ILW720922:ILY720922 IVS720922:IVU720922 JFO720922:JFQ720922 JPK720922:JPM720922 JZG720922:JZI720922 KJC720922:KJE720922 KSY720922:KTA720922 LCU720922:LCW720922 LMQ720922:LMS720922 LWM720922:LWO720922 MGI720922:MGK720922 MQE720922:MQG720922 NAA720922:NAC720922 NJW720922:NJY720922 NTS720922:NTU720922 ODO720922:ODQ720922 ONK720922:ONM720922 OXG720922:OXI720922 PHC720922:PHE720922 PQY720922:PRA720922 QAU720922:QAW720922 QKQ720922:QKS720922 QUM720922:QUO720922 REI720922:REK720922 ROE720922:ROG720922 RYA720922:RYC720922 SHW720922:SHY720922 SRS720922:SRU720922 TBO720922:TBQ720922 TLK720922:TLM720922 TVG720922:TVI720922 UFC720922:UFE720922 UOY720922:UPA720922 UYU720922:UYW720922 VIQ720922:VIS720922 VSM720922:VSO720922 WCI720922:WCK720922 WME720922:WMG720922 WWA720922:WWC720922 P786458:R786458 JO786458:JQ786458 TK786458:TM786458 ADG786458:ADI786458 ANC786458:ANE786458 AWY786458:AXA786458 BGU786458:BGW786458 BQQ786458:BQS786458 CAM786458:CAO786458 CKI786458:CKK786458 CUE786458:CUG786458 DEA786458:DEC786458 DNW786458:DNY786458 DXS786458:DXU786458 EHO786458:EHQ786458 ERK786458:ERM786458 FBG786458:FBI786458 FLC786458:FLE786458 FUY786458:FVA786458 GEU786458:GEW786458 GOQ786458:GOS786458 GYM786458:GYO786458 HII786458:HIK786458 HSE786458:HSG786458 ICA786458:ICC786458 ILW786458:ILY786458 IVS786458:IVU786458 JFO786458:JFQ786458 JPK786458:JPM786458 JZG786458:JZI786458 KJC786458:KJE786458 KSY786458:KTA786458 LCU786458:LCW786458 LMQ786458:LMS786458 LWM786458:LWO786458 MGI786458:MGK786458 MQE786458:MQG786458 NAA786458:NAC786458 NJW786458:NJY786458 NTS786458:NTU786458 ODO786458:ODQ786458 ONK786458:ONM786458 OXG786458:OXI786458 PHC786458:PHE786458 PQY786458:PRA786458 QAU786458:QAW786458 QKQ786458:QKS786458 QUM786458:QUO786458 REI786458:REK786458 ROE786458:ROG786458 RYA786458:RYC786458 SHW786458:SHY786458 SRS786458:SRU786458 TBO786458:TBQ786458 TLK786458:TLM786458 TVG786458:TVI786458 UFC786458:UFE786458 UOY786458:UPA786458 UYU786458:UYW786458 VIQ786458:VIS786458 VSM786458:VSO786458 WCI786458:WCK786458 WME786458:WMG786458 WWA786458:WWC786458 P851994:R851994 JO851994:JQ851994 TK851994:TM851994 ADG851994:ADI851994 ANC851994:ANE851994 AWY851994:AXA851994 BGU851994:BGW851994 BQQ851994:BQS851994 CAM851994:CAO851994 CKI851994:CKK851994 CUE851994:CUG851994 DEA851994:DEC851994 DNW851994:DNY851994 DXS851994:DXU851994 EHO851994:EHQ851994 ERK851994:ERM851994 FBG851994:FBI851994 FLC851994:FLE851994 FUY851994:FVA851994 GEU851994:GEW851994 GOQ851994:GOS851994 GYM851994:GYO851994 HII851994:HIK851994 HSE851994:HSG851994 ICA851994:ICC851994 ILW851994:ILY851994 IVS851994:IVU851994 JFO851994:JFQ851994 JPK851994:JPM851994 JZG851994:JZI851994 KJC851994:KJE851994 KSY851994:KTA851994 LCU851994:LCW851994 LMQ851994:LMS851994 LWM851994:LWO851994 MGI851994:MGK851994 MQE851994:MQG851994 NAA851994:NAC851994 NJW851994:NJY851994 NTS851994:NTU851994 ODO851994:ODQ851994 ONK851994:ONM851994 OXG851994:OXI851994 PHC851994:PHE851994 PQY851994:PRA851994 QAU851994:QAW851994 QKQ851994:QKS851994 QUM851994:QUO851994 REI851994:REK851994 ROE851994:ROG851994 RYA851994:RYC851994 SHW851994:SHY851994 SRS851994:SRU851994 TBO851994:TBQ851994 TLK851994:TLM851994 TVG851994:TVI851994 UFC851994:UFE851994 UOY851994:UPA851994 UYU851994:UYW851994 VIQ851994:VIS851994 VSM851994:VSO851994 WCI851994:WCK851994 WME851994:WMG851994 WWA851994:WWC851994 P917530:R917530 JO917530:JQ917530 TK917530:TM917530 ADG917530:ADI917530 ANC917530:ANE917530 AWY917530:AXA917530 BGU917530:BGW917530 BQQ917530:BQS917530 CAM917530:CAO917530 CKI917530:CKK917530 CUE917530:CUG917530 DEA917530:DEC917530 DNW917530:DNY917530 DXS917530:DXU917530 EHO917530:EHQ917530 ERK917530:ERM917530 FBG917530:FBI917530 FLC917530:FLE917530 FUY917530:FVA917530 GEU917530:GEW917530 GOQ917530:GOS917530 GYM917530:GYO917530 HII917530:HIK917530 HSE917530:HSG917530 ICA917530:ICC917530 ILW917530:ILY917530 IVS917530:IVU917530 JFO917530:JFQ917530 JPK917530:JPM917530 JZG917530:JZI917530 KJC917530:KJE917530 KSY917530:KTA917530 LCU917530:LCW917530 LMQ917530:LMS917530 LWM917530:LWO917530 MGI917530:MGK917530 MQE917530:MQG917530 NAA917530:NAC917530 NJW917530:NJY917530 NTS917530:NTU917530 ODO917530:ODQ917530 ONK917530:ONM917530 OXG917530:OXI917530 PHC917530:PHE917530 PQY917530:PRA917530 QAU917530:QAW917530 QKQ917530:QKS917530 QUM917530:QUO917530 REI917530:REK917530 ROE917530:ROG917530 RYA917530:RYC917530 SHW917530:SHY917530 SRS917530:SRU917530 TBO917530:TBQ917530 TLK917530:TLM917530 TVG917530:TVI917530 UFC917530:UFE917530 UOY917530:UPA917530 UYU917530:UYW917530 VIQ917530:VIS917530 VSM917530:VSO917530 WCI917530:WCK917530 WME917530:WMG917530 WWA917530:WWC917530 P983066:R983066 JO983066:JQ983066 TK983066:TM983066 ADG983066:ADI983066 ANC983066:ANE983066 AWY983066:AXA983066 BGU983066:BGW983066 BQQ983066:BQS983066 CAM983066:CAO983066 CKI983066:CKK983066 CUE983066:CUG983066 DEA983066:DEC983066 DNW983066:DNY983066 DXS983066:DXU983066 EHO983066:EHQ983066 ERK983066:ERM983066 FBG983066:FBI983066 FLC983066:FLE983066 FUY983066:FVA983066 GEU983066:GEW983066 GOQ983066:GOS983066 GYM983066:GYO983066 HII983066:HIK983066 HSE983066:HSG983066 ICA983066:ICC983066 ILW983066:ILY983066 IVS983066:IVU983066 JFO983066:JFQ983066 JPK983066:JPM983066 JZG983066:JZI983066 KJC983066:KJE983066 KSY983066:KTA983066 LCU983066:LCW983066 LMQ983066:LMS983066 LWM983066:LWO983066 MGI983066:MGK983066 MQE983066:MQG983066 NAA983066:NAC983066 NJW983066:NJY983066 NTS983066:NTU983066 ODO983066:ODQ983066 ONK983066:ONM983066 OXG983066:OXI983066 PHC983066:PHE983066 PQY983066:PRA983066 QAU983066:QAW983066 QKQ983066:QKS983066 QUM983066:QUO983066 REI983066:REK983066 ROE983066:ROG983066 RYA983066:RYC983066 SHW983066:SHY983066 SRS983066:SRU983066 TBO983066:TBQ983066 TLK983066:TLM983066 TVG983066:TVI983066 UFC983066:UFE983066 UOY983066:UPA983066 UYU983066:UYW983066 VIQ983066:VIS983066 VSM983066:VSO983066 WCI983066:WCK983066 WME983066:WMG983066 WWA983066:WWC983066 VIQ983068:VIS983068 JO27:JQ27 TK27:TM27 ADG27:ADI27 ANC27:ANE27 AWY27:AXA27 BGU27:BGW27 BQQ27:BQS27 CAM27:CAO27 CKI27:CKK27 CUE27:CUG27 DEA27:DEC27 DNW27:DNY27 DXS27:DXU27 EHO27:EHQ27 ERK27:ERM27 FBG27:FBI27 FLC27:FLE27 FUY27:FVA27 GEU27:GEW27 GOQ27:GOS27 GYM27:GYO27 HII27:HIK27 HSE27:HSG27 ICA27:ICC27 ILW27:ILY27 IVS27:IVU27 JFO27:JFQ27 JPK27:JPM27 JZG27:JZI27 KJC27:KJE27 KSY27:KTA27 LCU27:LCW27 LMQ27:LMS27 LWM27:LWO27 MGI27:MGK27 MQE27:MQG27 NAA27:NAC27 NJW27:NJY27 NTS27:NTU27 ODO27:ODQ27 ONK27:ONM27 OXG27:OXI27 PHC27:PHE27 PQY27:PRA27 QAU27:QAW27 QKQ27:QKS27 QUM27:QUO27 REI27:REK27 ROE27:ROG27 RYA27:RYC27 SHW27:SHY27 SRS27:SRU27 TBO27:TBQ27 TLK27:TLM27 TVG27:TVI27 UFC27:UFE27 UOY27:UPA27 UYU27:UYW27 VIQ27:VIS27 VSM27:VSO27 WCI27:WCK27 WME27:WMG27 WWA27:WWC27 P65564:R65564 JO65564:JQ65564 TK65564:TM65564 ADG65564:ADI65564 ANC65564:ANE65564 AWY65564:AXA65564 BGU65564:BGW65564 BQQ65564:BQS65564 CAM65564:CAO65564 CKI65564:CKK65564 CUE65564:CUG65564 DEA65564:DEC65564 DNW65564:DNY65564 DXS65564:DXU65564 EHO65564:EHQ65564 ERK65564:ERM65564 FBG65564:FBI65564 FLC65564:FLE65564 FUY65564:FVA65564 GEU65564:GEW65564 GOQ65564:GOS65564 GYM65564:GYO65564 HII65564:HIK65564 HSE65564:HSG65564 ICA65564:ICC65564 ILW65564:ILY65564 IVS65564:IVU65564 JFO65564:JFQ65564 JPK65564:JPM65564 JZG65564:JZI65564 KJC65564:KJE65564 KSY65564:KTA65564 LCU65564:LCW65564 LMQ65564:LMS65564 LWM65564:LWO65564 MGI65564:MGK65564 MQE65564:MQG65564 NAA65564:NAC65564 NJW65564:NJY65564 NTS65564:NTU65564 ODO65564:ODQ65564 ONK65564:ONM65564 OXG65564:OXI65564 PHC65564:PHE65564 PQY65564:PRA65564 QAU65564:QAW65564 QKQ65564:QKS65564 QUM65564:QUO65564 REI65564:REK65564 ROE65564:ROG65564 RYA65564:RYC65564 SHW65564:SHY65564 SRS65564:SRU65564 TBO65564:TBQ65564 TLK65564:TLM65564 TVG65564:TVI65564 UFC65564:UFE65564 UOY65564:UPA65564 UYU65564:UYW65564 VIQ65564:VIS65564 VSM65564:VSO65564 WCI65564:WCK65564 WME65564:WMG65564 WWA65564:WWC65564 P131100:R131100 JO131100:JQ131100 TK131100:TM131100 ADG131100:ADI131100 ANC131100:ANE131100 AWY131100:AXA131100 BGU131100:BGW131100 BQQ131100:BQS131100 CAM131100:CAO131100 CKI131100:CKK131100 CUE131100:CUG131100 DEA131100:DEC131100 DNW131100:DNY131100 DXS131100:DXU131100 EHO131100:EHQ131100 ERK131100:ERM131100 FBG131100:FBI131100 FLC131100:FLE131100 FUY131100:FVA131100 GEU131100:GEW131100 GOQ131100:GOS131100 GYM131100:GYO131100 HII131100:HIK131100 HSE131100:HSG131100 ICA131100:ICC131100 ILW131100:ILY131100 IVS131100:IVU131100 JFO131100:JFQ131100 JPK131100:JPM131100 JZG131100:JZI131100 KJC131100:KJE131100 KSY131100:KTA131100 LCU131100:LCW131100 LMQ131100:LMS131100 LWM131100:LWO131100 MGI131100:MGK131100 MQE131100:MQG131100 NAA131100:NAC131100 NJW131100:NJY131100 NTS131100:NTU131100 ODO131100:ODQ131100 ONK131100:ONM131100 OXG131100:OXI131100 PHC131100:PHE131100 PQY131100:PRA131100 QAU131100:QAW131100 QKQ131100:QKS131100 QUM131100:QUO131100 REI131100:REK131100 ROE131100:ROG131100 RYA131100:RYC131100 SHW131100:SHY131100 SRS131100:SRU131100 TBO131100:TBQ131100 TLK131100:TLM131100 TVG131100:TVI131100 UFC131100:UFE131100 UOY131100:UPA131100 UYU131100:UYW131100 VIQ131100:VIS131100 VSM131100:VSO131100 WCI131100:WCK131100 WME131100:WMG131100 WWA131100:WWC131100 P196636:R196636 JO196636:JQ196636 TK196636:TM196636 ADG196636:ADI196636 ANC196636:ANE196636 AWY196636:AXA196636 BGU196636:BGW196636 BQQ196636:BQS196636 CAM196636:CAO196636 CKI196636:CKK196636 CUE196636:CUG196636 DEA196636:DEC196636 DNW196636:DNY196636 DXS196636:DXU196636 EHO196636:EHQ196636 ERK196636:ERM196636 FBG196636:FBI196636 FLC196636:FLE196636 FUY196636:FVA196636 GEU196636:GEW196636 GOQ196636:GOS196636 GYM196636:GYO196636 HII196636:HIK196636 HSE196636:HSG196636 ICA196636:ICC196636 ILW196636:ILY196636 IVS196636:IVU196636 JFO196636:JFQ196636 JPK196636:JPM196636 JZG196636:JZI196636 KJC196636:KJE196636 KSY196636:KTA196636 LCU196636:LCW196636 LMQ196636:LMS196636 LWM196636:LWO196636 MGI196636:MGK196636 MQE196636:MQG196636 NAA196636:NAC196636 NJW196636:NJY196636 NTS196636:NTU196636 ODO196636:ODQ196636 ONK196636:ONM196636 OXG196636:OXI196636 PHC196636:PHE196636 PQY196636:PRA196636 QAU196636:QAW196636 QKQ196636:QKS196636 QUM196636:QUO196636 REI196636:REK196636 ROE196636:ROG196636 RYA196636:RYC196636 SHW196636:SHY196636 SRS196636:SRU196636 TBO196636:TBQ196636 TLK196636:TLM196636 TVG196636:TVI196636 UFC196636:UFE196636 UOY196636:UPA196636 UYU196636:UYW196636 VIQ196636:VIS196636 VSM196636:VSO196636 WCI196636:WCK196636 WME196636:WMG196636 WWA196636:WWC196636 P262172:R262172 JO262172:JQ262172 TK262172:TM262172 ADG262172:ADI262172 ANC262172:ANE262172 AWY262172:AXA262172 BGU262172:BGW262172 BQQ262172:BQS262172 CAM262172:CAO262172 CKI262172:CKK262172 CUE262172:CUG262172 DEA262172:DEC262172 DNW262172:DNY262172 DXS262172:DXU262172 EHO262172:EHQ262172 ERK262172:ERM262172 FBG262172:FBI262172 FLC262172:FLE262172 FUY262172:FVA262172 GEU262172:GEW262172 GOQ262172:GOS262172 GYM262172:GYO262172 HII262172:HIK262172 HSE262172:HSG262172 ICA262172:ICC262172 ILW262172:ILY262172 IVS262172:IVU262172 JFO262172:JFQ262172 JPK262172:JPM262172 JZG262172:JZI262172 KJC262172:KJE262172 KSY262172:KTA262172 LCU262172:LCW262172 LMQ262172:LMS262172 LWM262172:LWO262172 MGI262172:MGK262172 MQE262172:MQG262172 NAA262172:NAC262172 NJW262172:NJY262172 NTS262172:NTU262172 ODO262172:ODQ262172 ONK262172:ONM262172 OXG262172:OXI262172 PHC262172:PHE262172 PQY262172:PRA262172 QAU262172:QAW262172 QKQ262172:QKS262172 QUM262172:QUO262172 REI262172:REK262172 ROE262172:ROG262172 RYA262172:RYC262172 SHW262172:SHY262172 SRS262172:SRU262172 TBO262172:TBQ262172 TLK262172:TLM262172 TVG262172:TVI262172 UFC262172:UFE262172 UOY262172:UPA262172 UYU262172:UYW262172 VIQ262172:VIS262172 VSM262172:VSO262172 WCI262172:WCK262172 WME262172:WMG262172 WWA262172:WWC262172 P327708:R327708 JO327708:JQ327708 TK327708:TM327708 ADG327708:ADI327708 ANC327708:ANE327708 AWY327708:AXA327708 BGU327708:BGW327708 BQQ327708:BQS327708 CAM327708:CAO327708 CKI327708:CKK327708 CUE327708:CUG327708 DEA327708:DEC327708 DNW327708:DNY327708 DXS327708:DXU327708 EHO327708:EHQ327708 ERK327708:ERM327708 FBG327708:FBI327708 FLC327708:FLE327708 FUY327708:FVA327708 GEU327708:GEW327708 GOQ327708:GOS327708 GYM327708:GYO327708 HII327708:HIK327708 HSE327708:HSG327708 ICA327708:ICC327708 ILW327708:ILY327708 IVS327708:IVU327708 JFO327708:JFQ327708 JPK327708:JPM327708 JZG327708:JZI327708 KJC327708:KJE327708 KSY327708:KTA327708 LCU327708:LCW327708 LMQ327708:LMS327708 LWM327708:LWO327708 MGI327708:MGK327708 MQE327708:MQG327708 NAA327708:NAC327708 NJW327708:NJY327708 NTS327708:NTU327708 ODO327708:ODQ327708 ONK327708:ONM327708 OXG327708:OXI327708 PHC327708:PHE327708 PQY327708:PRA327708 QAU327708:QAW327708 QKQ327708:QKS327708 QUM327708:QUO327708 REI327708:REK327708 ROE327708:ROG327708 RYA327708:RYC327708 SHW327708:SHY327708 SRS327708:SRU327708 TBO327708:TBQ327708 TLK327708:TLM327708 TVG327708:TVI327708 UFC327708:UFE327708 UOY327708:UPA327708 UYU327708:UYW327708 VIQ327708:VIS327708 VSM327708:VSO327708 WCI327708:WCK327708 WME327708:WMG327708 WWA327708:WWC327708 P393244:R393244 JO393244:JQ393244 TK393244:TM393244 ADG393244:ADI393244 ANC393244:ANE393244 AWY393244:AXA393244 BGU393244:BGW393244 BQQ393244:BQS393244 CAM393244:CAO393244 CKI393244:CKK393244 CUE393244:CUG393244 DEA393244:DEC393244 DNW393244:DNY393244 DXS393244:DXU393244 EHO393244:EHQ393244 ERK393244:ERM393244 FBG393244:FBI393244 FLC393244:FLE393244 FUY393244:FVA393244 GEU393244:GEW393244 GOQ393244:GOS393244 GYM393244:GYO393244 HII393244:HIK393244 HSE393244:HSG393244 ICA393244:ICC393244 ILW393244:ILY393244 IVS393244:IVU393244 JFO393244:JFQ393244 JPK393244:JPM393244 JZG393244:JZI393244 KJC393244:KJE393244 KSY393244:KTA393244 LCU393244:LCW393244 LMQ393244:LMS393244 LWM393244:LWO393244 MGI393244:MGK393244 MQE393244:MQG393244 NAA393244:NAC393244 NJW393244:NJY393244 NTS393244:NTU393244 ODO393244:ODQ393244 ONK393244:ONM393244 OXG393244:OXI393244 PHC393244:PHE393244 PQY393244:PRA393244 QAU393244:QAW393244 QKQ393244:QKS393244 QUM393244:QUO393244 REI393244:REK393244 ROE393244:ROG393244 RYA393244:RYC393244 SHW393244:SHY393244 SRS393244:SRU393244 TBO393244:TBQ393244 TLK393244:TLM393244 TVG393244:TVI393244 UFC393244:UFE393244 UOY393244:UPA393244 UYU393244:UYW393244 VIQ393244:VIS393244 VSM393244:VSO393244 WCI393244:WCK393244 WME393244:WMG393244 WWA393244:WWC393244 P458780:R458780 JO458780:JQ458780 TK458780:TM458780 ADG458780:ADI458780 ANC458780:ANE458780 AWY458780:AXA458780 BGU458780:BGW458780 BQQ458780:BQS458780 CAM458780:CAO458780 CKI458780:CKK458780 CUE458780:CUG458780 DEA458780:DEC458780 DNW458780:DNY458780 DXS458780:DXU458780 EHO458780:EHQ458780 ERK458780:ERM458780 FBG458780:FBI458780 FLC458780:FLE458780 FUY458780:FVA458780 GEU458780:GEW458780 GOQ458780:GOS458780 GYM458780:GYO458780 HII458780:HIK458780 HSE458780:HSG458780 ICA458780:ICC458780 ILW458780:ILY458780 IVS458780:IVU458780 JFO458780:JFQ458780 JPK458780:JPM458780 JZG458780:JZI458780 KJC458780:KJE458780 KSY458780:KTA458780 LCU458780:LCW458780 LMQ458780:LMS458780 LWM458780:LWO458780 MGI458780:MGK458780 MQE458780:MQG458780 NAA458780:NAC458780 NJW458780:NJY458780 NTS458780:NTU458780 ODO458780:ODQ458780 ONK458780:ONM458780 OXG458780:OXI458780 PHC458780:PHE458780 PQY458780:PRA458780 QAU458780:QAW458780 QKQ458780:QKS458780 QUM458780:QUO458780 REI458780:REK458780 ROE458780:ROG458780 RYA458780:RYC458780 SHW458780:SHY458780 SRS458780:SRU458780 TBO458780:TBQ458780 TLK458780:TLM458780 TVG458780:TVI458780 UFC458780:UFE458780 UOY458780:UPA458780 UYU458780:UYW458780 VIQ458780:VIS458780 VSM458780:VSO458780 WCI458780:WCK458780 WME458780:WMG458780 WWA458780:WWC458780 P524316:R524316 JO524316:JQ524316 TK524316:TM524316 ADG524316:ADI524316 ANC524316:ANE524316 AWY524316:AXA524316 BGU524316:BGW524316 BQQ524316:BQS524316 CAM524316:CAO524316 CKI524316:CKK524316 CUE524316:CUG524316 DEA524316:DEC524316 DNW524316:DNY524316 DXS524316:DXU524316 EHO524316:EHQ524316 ERK524316:ERM524316 FBG524316:FBI524316 FLC524316:FLE524316 FUY524316:FVA524316 GEU524316:GEW524316 GOQ524316:GOS524316 GYM524316:GYO524316 HII524316:HIK524316 HSE524316:HSG524316 ICA524316:ICC524316 ILW524316:ILY524316 IVS524316:IVU524316 JFO524316:JFQ524316 JPK524316:JPM524316 JZG524316:JZI524316 KJC524316:KJE524316 KSY524316:KTA524316 LCU524316:LCW524316 LMQ524316:LMS524316 LWM524316:LWO524316 MGI524316:MGK524316 MQE524316:MQG524316 NAA524316:NAC524316 NJW524316:NJY524316 NTS524316:NTU524316 ODO524316:ODQ524316 ONK524316:ONM524316 OXG524316:OXI524316 PHC524316:PHE524316 PQY524316:PRA524316 QAU524316:QAW524316 QKQ524316:QKS524316 QUM524316:QUO524316 REI524316:REK524316 ROE524316:ROG524316 RYA524316:RYC524316 SHW524316:SHY524316 SRS524316:SRU524316 TBO524316:TBQ524316 TLK524316:TLM524316 TVG524316:TVI524316 UFC524316:UFE524316 UOY524316:UPA524316 UYU524316:UYW524316 VIQ524316:VIS524316 VSM524316:VSO524316 WCI524316:WCK524316 WME524316:WMG524316 WWA524316:WWC524316 P589852:R589852 JO589852:JQ589852 TK589852:TM589852 ADG589852:ADI589852 ANC589852:ANE589852 AWY589852:AXA589852 BGU589852:BGW589852 BQQ589852:BQS589852 CAM589852:CAO589852 CKI589852:CKK589852 CUE589852:CUG589852 DEA589852:DEC589852 DNW589852:DNY589852 DXS589852:DXU589852 EHO589852:EHQ589852 ERK589852:ERM589852 FBG589852:FBI589852 FLC589852:FLE589852 FUY589852:FVA589852 GEU589852:GEW589852 GOQ589852:GOS589852 GYM589852:GYO589852 HII589852:HIK589852 HSE589852:HSG589852 ICA589852:ICC589852 ILW589852:ILY589852 IVS589852:IVU589852 JFO589852:JFQ589852 JPK589852:JPM589852 JZG589852:JZI589852 KJC589852:KJE589852 KSY589852:KTA589852 LCU589852:LCW589852 LMQ589852:LMS589852 LWM589852:LWO589852 MGI589852:MGK589852 MQE589852:MQG589852 NAA589852:NAC589852 NJW589852:NJY589852 NTS589852:NTU589852 ODO589852:ODQ589852 ONK589852:ONM589852 OXG589852:OXI589852 PHC589852:PHE589852 PQY589852:PRA589852 QAU589852:QAW589852 QKQ589852:QKS589852 QUM589852:QUO589852 REI589852:REK589852 ROE589852:ROG589852 RYA589852:RYC589852 SHW589852:SHY589852 SRS589852:SRU589852 TBO589852:TBQ589852 TLK589852:TLM589852 TVG589852:TVI589852 UFC589852:UFE589852 UOY589852:UPA589852 UYU589852:UYW589852 VIQ589852:VIS589852 VSM589852:VSO589852 WCI589852:WCK589852 WME589852:WMG589852 WWA589852:WWC589852 P655388:R655388 JO655388:JQ655388 TK655388:TM655388 ADG655388:ADI655388 ANC655388:ANE655388 AWY655388:AXA655388 BGU655388:BGW655388 BQQ655388:BQS655388 CAM655388:CAO655388 CKI655388:CKK655388 CUE655388:CUG655388 DEA655388:DEC655388 DNW655388:DNY655388 DXS655388:DXU655388 EHO655388:EHQ655388 ERK655388:ERM655388 FBG655388:FBI655388 FLC655388:FLE655388 FUY655388:FVA655388 GEU655388:GEW655388 GOQ655388:GOS655388 GYM655388:GYO655388 HII655388:HIK655388 HSE655388:HSG655388 ICA655388:ICC655388 ILW655388:ILY655388 IVS655388:IVU655388 JFO655388:JFQ655388 JPK655388:JPM655388 JZG655388:JZI655388 KJC655388:KJE655388 KSY655388:KTA655388 LCU655388:LCW655388 LMQ655388:LMS655388 LWM655388:LWO655388 MGI655388:MGK655388 MQE655388:MQG655388 NAA655388:NAC655388 NJW655388:NJY655388 NTS655388:NTU655388 ODO655388:ODQ655388 ONK655388:ONM655388 OXG655388:OXI655388 PHC655388:PHE655388 PQY655388:PRA655388 QAU655388:QAW655388 QKQ655388:QKS655388 QUM655388:QUO655388 REI655388:REK655388 ROE655388:ROG655388 RYA655388:RYC655388 SHW655388:SHY655388 SRS655388:SRU655388 TBO655388:TBQ655388 TLK655388:TLM655388 TVG655388:TVI655388 UFC655388:UFE655388 UOY655388:UPA655388 UYU655388:UYW655388 VIQ655388:VIS655388 VSM655388:VSO655388 WCI655388:WCK655388 WME655388:WMG655388 WWA655388:WWC655388 P720924:R720924 JO720924:JQ720924 TK720924:TM720924 ADG720924:ADI720924 ANC720924:ANE720924 AWY720924:AXA720924 BGU720924:BGW720924 BQQ720924:BQS720924 CAM720924:CAO720924 CKI720924:CKK720924 CUE720924:CUG720924 DEA720924:DEC720924 DNW720924:DNY720924 DXS720924:DXU720924 EHO720924:EHQ720924 ERK720924:ERM720924 FBG720924:FBI720924 FLC720924:FLE720924 FUY720924:FVA720924 GEU720924:GEW720924 GOQ720924:GOS720924 GYM720924:GYO720924 HII720924:HIK720924 HSE720924:HSG720924 ICA720924:ICC720924 ILW720924:ILY720924 IVS720924:IVU720924 JFO720924:JFQ720924 JPK720924:JPM720924 JZG720924:JZI720924 KJC720924:KJE720924 KSY720924:KTA720924 LCU720924:LCW720924 LMQ720924:LMS720924 LWM720924:LWO720924 MGI720924:MGK720924 MQE720924:MQG720924 NAA720924:NAC720924 NJW720924:NJY720924 NTS720924:NTU720924 ODO720924:ODQ720924 ONK720924:ONM720924 OXG720924:OXI720924 PHC720924:PHE720924 PQY720924:PRA720924 QAU720924:QAW720924 QKQ720924:QKS720924 QUM720924:QUO720924 REI720924:REK720924 ROE720924:ROG720924 RYA720924:RYC720924 SHW720924:SHY720924 SRS720924:SRU720924 TBO720924:TBQ720924 TLK720924:TLM720924 TVG720924:TVI720924 UFC720924:UFE720924 UOY720924:UPA720924 UYU720924:UYW720924 VIQ720924:VIS720924 VSM720924:VSO720924 WCI720924:WCK720924 WME720924:WMG720924 WWA720924:WWC720924 P786460:R786460 JO786460:JQ786460 TK786460:TM786460 ADG786460:ADI786460 ANC786460:ANE786460 AWY786460:AXA786460 BGU786460:BGW786460 BQQ786460:BQS786460 CAM786460:CAO786460 CKI786460:CKK786460 CUE786460:CUG786460 DEA786460:DEC786460 DNW786460:DNY786460 DXS786460:DXU786460 EHO786460:EHQ786460 ERK786460:ERM786460 FBG786460:FBI786460 FLC786460:FLE786460 FUY786460:FVA786460 GEU786460:GEW786460 GOQ786460:GOS786460 GYM786460:GYO786460 HII786460:HIK786460 HSE786460:HSG786460 ICA786460:ICC786460 ILW786460:ILY786460 IVS786460:IVU786460 JFO786460:JFQ786460 JPK786460:JPM786460 JZG786460:JZI786460 KJC786460:KJE786460 KSY786460:KTA786460 LCU786460:LCW786460 LMQ786460:LMS786460 LWM786460:LWO786460 MGI786460:MGK786460 MQE786460:MQG786460 NAA786460:NAC786460 NJW786460:NJY786460 NTS786460:NTU786460 ODO786460:ODQ786460 ONK786460:ONM786460 OXG786460:OXI786460 PHC786460:PHE786460 PQY786460:PRA786460 QAU786460:QAW786460 QKQ786460:QKS786460 QUM786460:QUO786460 REI786460:REK786460 ROE786460:ROG786460 RYA786460:RYC786460 SHW786460:SHY786460 SRS786460:SRU786460 TBO786460:TBQ786460 TLK786460:TLM786460 TVG786460:TVI786460 UFC786460:UFE786460 UOY786460:UPA786460 UYU786460:UYW786460 VIQ786460:VIS786460 VSM786460:VSO786460 WCI786460:WCK786460 WME786460:WMG786460 WWA786460:WWC786460 P851996:R851996 JO851996:JQ851996 TK851996:TM851996 ADG851996:ADI851996 ANC851996:ANE851996 AWY851996:AXA851996 BGU851996:BGW851996 BQQ851996:BQS851996 CAM851996:CAO851996 CKI851996:CKK851996 CUE851996:CUG851996 DEA851996:DEC851996 DNW851996:DNY851996 DXS851996:DXU851996 EHO851996:EHQ851996 ERK851996:ERM851996 FBG851996:FBI851996 FLC851996:FLE851996 FUY851996:FVA851996 GEU851996:GEW851996 GOQ851996:GOS851996 GYM851996:GYO851996 HII851996:HIK851996 HSE851996:HSG851996 ICA851996:ICC851996 ILW851996:ILY851996 IVS851996:IVU851996 JFO851996:JFQ851996 JPK851996:JPM851996 JZG851996:JZI851996 KJC851996:KJE851996 KSY851996:KTA851996 LCU851996:LCW851996 LMQ851996:LMS851996 LWM851996:LWO851996 MGI851996:MGK851996 MQE851996:MQG851996 NAA851996:NAC851996 NJW851996:NJY851996 NTS851996:NTU851996 ODO851996:ODQ851996 ONK851996:ONM851996 OXG851996:OXI851996 PHC851996:PHE851996 PQY851996:PRA851996 QAU851996:QAW851996 QKQ851996:QKS851996 QUM851996:QUO851996 REI851996:REK851996 ROE851996:ROG851996 RYA851996:RYC851996 SHW851996:SHY851996 SRS851996:SRU851996 TBO851996:TBQ851996 TLK851996:TLM851996 TVG851996:TVI851996 UFC851996:UFE851996 UOY851996:UPA851996 UYU851996:UYW851996 VIQ851996:VIS851996 VSM851996:VSO851996 WCI851996:WCK851996 WME851996:WMG851996 WWA851996:WWC851996 P917532:R917532 JO917532:JQ917532 TK917532:TM917532 ADG917532:ADI917532 ANC917532:ANE917532 AWY917532:AXA917532 BGU917532:BGW917532 BQQ917532:BQS917532 CAM917532:CAO917532 CKI917532:CKK917532 CUE917532:CUG917532 DEA917532:DEC917532 DNW917532:DNY917532 DXS917532:DXU917532 EHO917532:EHQ917532 ERK917532:ERM917532 FBG917532:FBI917532 FLC917532:FLE917532 FUY917532:FVA917532 GEU917532:GEW917532 GOQ917532:GOS917532 GYM917532:GYO917532 HII917532:HIK917532 HSE917532:HSG917532 ICA917532:ICC917532 ILW917532:ILY917532 IVS917532:IVU917532 JFO917532:JFQ917532 JPK917532:JPM917532 JZG917532:JZI917532 KJC917532:KJE917532 KSY917532:KTA917532 LCU917532:LCW917532 LMQ917532:LMS917532 LWM917532:LWO917532 MGI917532:MGK917532 MQE917532:MQG917532 NAA917532:NAC917532 NJW917532:NJY917532 NTS917532:NTU917532 ODO917532:ODQ917532 ONK917532:ONM917532 OXG917532:OXI917532 PHC917532:PHE917532 PQY917532:PRA917532 QAU917532:QAW917532 QKQ917532:QKS917532 QUM917532:QUO917532 REI917532:REK917532 ROE917532:ROG917532 RYA917532:RYC917532 SHW917532:SHY917532 SRS917532:SRU917532 TBO917532:TBQ917532 TLK917532:TLM917532 TVG917532:TVI917532 UFC917532:UFE917532 UOY917532:UPA917532 UYU917532:UYW917532 VIQ917532:VIS917532 VSM917532:VSO917532 WCI917532:WCK917532 WME917532:WMG917532 WWA917532:WWC917532 P983068:R983068 JO983068:JQ983068 TK983068:TM983068 ADG983068:ADI983068 ANC983068:ANE983068 AWY983068:AXA983068 BGU983068:BGW983068 BQQ983068:BQS983068 CAM983068:CAO983068 CKI983068:CKK983068 CUE983068:CUG983068 DEA983068:DEC983068 DNW983068:DNY983068 DXS983068:DXU983068 EHO983068:EHQ983068 ERK983068:ERM983068 FBG983068:FBI983068 FLC983068:FLE983068 FUY983068:FVA983068 GEU983068:GEW983068 GOQ983068:GOS983068 GYM983068:GYO983068 HII983068:HIK983068 HSE983068:HSG983068 ICA983068:ICC983068 ILW983068:ILY983068 IVS983068:IVU983068 JFO983068:JFQ983068 JPK983068:JPM983068 JZG983068:JZI983068 KJC983068:KJE983068 KSY983068:KTA983068 LCU983068:LCW983068 LMQ983068:LMS983068 LWM983068:LWO983068 MGI983068:MGK983068 MQE983068:MQG983068 NAA983068:NAC983068 NJW983068:NJY983068 NTS983068:NTU983068 ODO983068:ODQ983068 ONK983068:ONM983068 OXG983068:OXI983068 PHC983068:PHE983068 PQY983068:PRA983068 QAU983068:QAW983068 QKQ983068:QKS983068 QUM983068:QUO983068 REI983068:REK983068 ROE983068:ROG983068 RYA983068:RYC983068 SHW983068:SHY983068 SRS983068:SRU983068 TBO983068:TBQ983068 TLK983068:TLM983068 TVG983068:TVI983068 UFC983068:UFE983068" xr:uid="{00000000-0002-0000-0000-000008000000}">
      <formula1>"5,6,7,8,9,10,11,12,1"</formula1>
    </dataValidation>
    <dataValidation type="list" allowBlank="1" showInputMessage="1" showErrorMessage="1" sqref="WVR983075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G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G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G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G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G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G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G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G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G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G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G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G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G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G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G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xr:uid="{00000000-0002-0000-0000-000009000000}">
      <formula1>"生活援助従事者研修,介護職員初任者研修,実務者研修"</formula1>
    </dataValidation>
    <dataValidation type="list" allowBlank="1" showInputMessage="1" showErrorMessage="1" sqref="WVS983058:WVV983058 JG15:JJ15 TC15:TF15 ACY15:ADB15 AMU15:AMX15 AWQ15:AWT15 BGM15:BGP15 BQI15:BQL15 CAE15:CAH15 CKA15:CKD15 CTW15:CTZ15 DDS15:DDV15 DNO15:DNR15 DXK15:DXN15 EHG15:EHJ15 ERC15:ERF15 FAY15:FBB15 FKU15:FKX15 FUQ15:FUT15 GEM15:GEP15 GOI15:GOL15 GYE15:GYH15 HIA15:HID15 HRW15:HRZ15 IBS15:IBV15 ILO15:ILR15 IVK15:IVN15 JFG15:JFJ15 JPC15:JPF15 JYY15:JZB15 KIU15:KIX15 KSQ15:KST15 LCM15:LCP15 LMI15:LML15 LWE15:LWH15 MGA15:MGD15 MPW15:MPZ15 MZS15:MZV15 NJO15:NJR15 NTK15:NTN15 ODG15:ODJ15 ONC15:ONF15 OWY15:OXB15 PGU15:PGX15 PQQ15:PQT15 QAM15:QAP15 QKI15:QKL15 QUE15:QUH15 REA15:RED15 RNW15:RNZ15 RXS15:RXV15 SHO15:SHR15 SRK15:SRN15 TBG15:TBJ15 TLC15:TLF15 TUY15:TVB15 UEU15:UEX15 UOQ15:UOT15 UYM15:UYP15 VII15:VIL15 VSE15:VSH15 WCA15:WCD15 WLW15:WLZ15 WVS15:WVV15 H65554:K65554 JG65554:JJ65554 TC65554:TF65554 ACY65554:ADB65554 AMU65554:AMX65554 AWQ65554:AWT65554 BGM65554:BGP65554 BQI65554:BQL65554 CAE65554:CAH65554 CKA65554:CKD65554 CTW65554:CTZ65554 DDS65554:DDV65554 DNO65554:DNR65554 DXK65554:DXN65554 EHG65554:EHJ65554 ERC65554:ERF65554 FAY65554:FBB65554 FKU65554:FKX65554 FUQ65554:FUT65554 GEM65554:GEP65554 GOI65554:GOL65554 GYE65554:GYH65554 HIA65554:HID65554 HRW65554:HRZ65554 IBS65554:IBV65554 ILO65554:ILR65554 IVK65554:IVN65554 JFG65554:JFJ65554 JPC65554:JPF65554 JYY65554:JZB65554 KIU65554:KIX65554 KSQ65554:KST65554 LCM65554:LCP65554 LMI65554:LML65554 LWE65554:LWH65554 MGA65554:MGD65554 MPW65554:MPZ65554 MZS65554:MZV65554 NJO65554:NJR65554 NTK65554:NTN65554 ODG65554:ODJ65554 ONC65554:ONF65554 OWY65554:OXB65554 PGU65554:PGX65554 PQQ65554:PQT65554 QAM65554:QAP65554 QKI65554:QKL65554 QUE65554:QUH65554 REA65554:RED65554 RNW65554:RNZ65554 RXS65554:RXV65554 SHO65554:SHR65554 SRK65554:SRN65554 TBG65554:TBJ65554 TLC65554:TLF65554 TUY65554:TVB65554 UEU65554:UEX65554 UOQ65554:UOT65554 UYM65554:UYP65554 VII65554:VIL65554 VSE65554:VSH65554 WCA65554:WCD65554 WLW65554:WLZ65554 WVS65554:WVV65554 H131090:K131090 JG131090:JJ131090 TC131090:TF131090 ACY131090:ADB131090 AMU131090:AMX131090 AWQ131090:AWT131090 BGM131090:BGP131090 BQI131090:BQL131090 CAE131090:CAH131090 CKA131090:CKD131090 CTW131090:CTZ131090 DDS131090:DDV131090 DNO131090:DNR131090 DXK131090:DXN131090 EHG131090:EHJ131090 ERC131090:ERF131090 FAY131090:FBB131090 FKU131090:FKX131090 FUQ131090:FUT131090 GEM131090:GEP131090 GOI131090:GOL131090 GYE131090:GYH131090 HIA131090:HID131090 HRW131090:HRZ131090 IBS131090:IBV131090 ILO131090:ILR131090 IVK131090:IVN131090 JFG131090:JFJ131090 JPC131090:JPF131090 JYY131090:JZB131090 KIU131090:KIX131090 KSQ131090:KST131090 LCM131090:LCP131090 LMI131090:LML131090 LWE131090:LWH131090 MGA131090:MGD131090 MPW131090:MPZ131090 MZS131090:MZV131090 NJO131090:NJR131090 NTK131090:NTN131090 ODG131090:ODJ131090 ONC131090:ONF131090 OWY131090:OXB131090 PGU131090:PGX131090 PQQ131090:PQT131090 QAM131090:QAP131090 QKI131090:QKL131090 QUE131090:QUH131090 REA131090:RED131090 RNW131090:RNZ131090 RXS131090:RXV131090 SHO131090:SHR131090 SRK131090:SRN131090 TBG131090:TBJ131090 TLC131090:TLF131090 TUY131090:TVB131090 UEU131090:UEX131090 UOQ131090:UOT131090 UYM131090:UYP131090 VII131090:VIL131090 VSE131090:VSH131090 WCA131090:WCD131090 WLW131090:WLZ131090 WVS131090:WVV131090 H196626:K196626 JG196626:JJ196626 TC196626:TF196626 ACY196626:ADB196626 AMU196626:AMX196626 AWQ196626:AWT196626 BGM196626:BGP196626 BQI196626:BQL196626 CAE196626:CAH196626 CKA196626:CKD196626 CTW196626:CTZ196626 DDS196626:DDV196626 DNO196626:DNR196626 DXK196626:DXN196626 EHG196626:EHJ196626 ERC196626:ERF196626 FAY196626:FBB196626 FKU196626:FKX196626 FUQ196626:FUT196626 GEM196626:GEP196626 GOI196626:GOL196626 GYE196626:GYH196626 HIA196626:HID196626 HRW196626:HRZ196626 IBS196626:IBV196626 ILO196626:ILR196626 IVK196626:IVN196626 JFG196626:JFJ196626 JPC196626:JPF196626 JYY196626:JZB196626 KIU196626:KIX196626 KSQ196626:KST196626 LCM196626:LCP196626 LMI196626:LML196626 LWE196626:LWH196626 MGA196626:MGD196626 MPW196626:MPZ196626 MZS196626:MZV196626 NJO196626:NJR196626 NTK196626:NTN196626 ODG196626:ODJ196626 ONC196626:ONF196626 OWY196626:OXB196626 PGU196626:PGX196626 PQQ196626:PQT196626 QAM196626:QAP196626 QKI196626:QKL196626 QUE196626:QUH196626 REA196626:RED196626 RNW196626:RNZ196626 RXS196626:RXV196626 SHO196626:SHR196626 SRK196626:SRN196626 TBG196626:TBJ196626 TLC196626:TLF196626 TUY196626:TVB196626 UEU196626:UEX196626 UOQ196626:UOT196626 UYM196626:UYP196626 VII196626:VIL196626 VSE196626:VSH196626 WCA196626:WCD196626 WLW196626:WLZ196626 WVS196626:WVV196626 H262162:K262162 JG262162:JJ262162 TC262162:TF262162 ACY262162:ADB262162 AMU262162:AMX262162 AWQ262162:AWT262162 BGM262162:BGP262162 BQI262162:BQL262162 CAE262162:CAH262162 CKA262162:CKD262162 CTW262162:CTZ262162 DDS262162:DDV262162 DNO262162:DNR262162 DXK262162:DXN262162 EHG262162:EHJ262162 ERC262162:ERF262162 FAY262162:FBB262162 FKU262162:FKX262162 FUQ262162:FUT262162 GEM262162:GEP262162 GOI262162:GOL262162 GYE262162:GYH262162 HIA262162:HID262162 HRW262162:HRZ262162 IBS262162:IBV262162 ILO262162:ILR262162 IVK262162:IVN262162 JFG262162:JFJ262162 JPC262162:JPF262162 JYY262162:JZB262162 KIU262162:KIX262162 KSQ262162:KST262162 LCM262162:LCP262162 LMI262162:LML262162 LWE262162:LWH262162 MGA262162:MGD262162 MPW262162:MPZ262162 MZS262162:MZV262162 NJO262162:NJR262162 NTK262162:NTN262162 ODG262162:ODJ262162 ONC262162:ONF262162 OWY262162:OXB262162 PGU262162:PGX262162 PQQ262162:PQT262162 QAM262162:QAP262162 QKI262162:QKL262162 QUE262162:QUH262162 REA262162:RED262162 RNW262162:RNZ262162 RXS262162:RXV262162 SHO262162:SHR262162 SRK262162:SRN262162 TBG262162:TBJ262162 TLC262162:TLF262162 TUY262162:TVB262162 UEU262162:UEX262162 UOQ262162:UOT262162 UYM262162:UYP262162 VII262162:VIL262162 VSE262162:VSH262162 WCA262162:WCD262162 WLW262162:WLZ262162 WVS262162:WVV262162 H327698:K327698 JG327698:JJ327698 TC327698:TF327698 ACY327698:ADB327698 AMU327698:AMX327698 AWQ327698:AWT327698 BGM327698:BGP327698 BQI327698:BQL327698 CAE327698:CAH327698 CKA327698:CKD327698 CTW327698:CTZ327698 DDS327698:DDV327698 DNO327698:DNR327698 DXK327698:DXN327698 EHG327698:EHJ327698 ERC327698:ERF327698 FAY327698:FBB327698 FKU327698:FKX327698 FUQ327698:FUT327698 GEM327698:GEP327698 GOI327698:GOL327698 GYE327698:GYH327698 HIA327698:HID327698 HRW327698:HRZ327698 IBS327698:IBV327698 ILO327698:ILR327698 IVK327698:IVN327698 JFG327698:JFJ327698 JPC327698:JPF327698 JYY327698:JZB327698 KIU327698:KIX327698 KSQ327698:KST327698 LCM327698:LCP327698 LMI327698:LML327698 LWE327698:LWH327698 MGA327698:MGD327698 MPW327698:MPZ327698 MZS327698:MZV327698 NJO327698:NJR327698 NTK327698:NTN327698 ODG327698:ODJ327698 ONC327698:ONF327698 OWY327698:OXB327698 PGU327698:PGX327698 PQQ327698:PQT327698 QAM327698:QAP327698 QKI327698:QKL327698 QUE327698:QUH327698 REA327698:RED327698 RNW327698:RNZ327698 RXS327698:RXV327698 SHO327698:SHR327698 SRK327698:SRN327698 TBG327698:TBJ327698 TLC327698:TLF327698 TUY327698:TVB327698 UEU327698:UEX327698 UOQ327698:UOT327698 UYM327698:UYP327698 VII327698:VIL327698 VSE327698:VSH327698 WCA327698:WCD327698 WLW327698:WLZ327698 WVS327698:WVV327698 H393234:K393234 JG393234:JJ393234 TC393234:TF393234 ACY393234:ADB393234 AMU393234:AMX393234 AWQ393234:AWT393234 BGM393234:BGP393234 BQI393234:BQL393234 CAE393234:CAH393234 CKA393234:CKD393234 CTW393234:CTZ393234 DDS393234:DDV393234 DNO393234:DNR393234 DXK393234:DXN393234 EHG393234:EHJ393234 ERC393234:ERF393234 FAY393234:FBB393234 FKU393234:FKX393234 FUQ393234:FUT393234 GEM393234:GEP393234 GOI393234:GOL393234 GYE393234:GYH393234 HIA393234:HID393234 HRW393234:HRZ393234 IBS393234:IBV393234 ILO393234:ILR393234 IVK393234:IVN393234 JFG393234:JFJ393234 JPC393234:JPF393234 JYY393234:JZB393234 KIU393234:KIX393234 KSQ393234:KST393234 LCM393234:LCP393234 LMI393234:LML393234 LWE393234:LWH393234 MGA393234:MGD393234 MPW393234:MPZ393234 MZS393234:MZV393234 NJO393234:NJR393234 NTK393234:NTN393234 ODG393234:ODJ393234 ONC393234:ONF393234 OWY393234:OXB393234 PGU393234:PGX393234 PQQ393234:PQT393234 QAM393234:QAP393234 QKI393234:QKL393234 QUE393234:QUH393234 REA393234:RED393234 RNW393234:RNZ393234 RXS393234:RXV393234 SHO393234:SHR393234 SRK393234:SRN393234 TBG393234:TBJ393234 TLC393234:TLF393234 TUY393234:TVB393234 UEU393234:UEX393234 UOQ393234:UOT393234 UYM393234:UYP393234 VII393234:VIL393234 VSE393234:VSH393234 WCA393234:WCD393234 WLW393234:WLZ393234 WVS393234:WVV393234 H458770:K458770 JG458770:JJ458770 TC458770:TF458770 ACY458770:ADB458770 AMU458770:AMX458770 AWQ458770:AWT458770 BGM458770:BGP458770 BQI458770:BQL458770 CAE458770:CAH458770 CKA458770:CKD458770 CTW458770:CTZ458770 DDS458770:DDV458770 DNO458770:DNR458770 DXK458770:DXN458770 EHG458770:EHJ458770 ERC458770:ERF458770 FAY458770:FBB458770 FKU458770:FKX458770 FUQ458770:FUT458770 GEM458770:GEP458770 GOI458770:GOL458770 GYE458770:GYH458770 HIA458770:HID458770 HRW458770:HRZ458770 IBS458770:IBV458770 ILO458770:ILR458770 IVK458770:IVN458770 JFG458770:JFJ458770 JPC458770:JPF458770 JYY458770:JZB458770 KIU458770:KIX458770 KSQ458770:KST458770 LCM458770:LCP458770 LMI458770:LML458770 LWE458770:LWH458770 MGA458770:MGD458770 MPW458770:MPZ458770 MZS458770:MZV458770 NJO458770:NJR458770 NTK458770:NTN458770 ODG458770:ODJ458770 ONC458770:ONF458770 OWY458770:OXB458770 PGU458770:PGX458770 PQQ458770:PQT458770 QAM458770:QAP458770 QKI458770:QKL458770 QUE458770:QUH458770 REA458770:RED458770 RNW458770:RNZ458770 RXS458770:RXV458770 SHO458770:SHR458770 SRK458770:SRN458770 TBG458770:TBJ458770 TLC458770:TLF458770 TUY458770:TVB458770 UEU458770:UEX458770 UOQ458770:UOT458770 UYM458770:UYP458770 VII458770:VIL458770 VSE458770:VSH458770 WCA458770:WCD458770 WLW458770:WLZ458770 WVS458770:WVV458770 H524306:K524306 JG524306:JJ524306 TC524306:TF524306 ACY524306:ADB524306 AMU524306:AMX524306 AWQ524306:AWT524306 BGM524306:BGP524306 BQI524306:BQL524306 CAE524306:CAH524306 CKA524306:CKD524306 CTW524306:CTZ524306 DDS524306:DDV524306 DNO524306:DNR524306 DXK524306:DXN524306 EHG524306:EHJ524306 ERC524306:ERF524306 FAY524306:FBB524306 FKU524306:FKX524306 FUQ524306:FUT524306 GEM524306:GEP524306 GOI524306:GOL524306 GYE524306:GYH524306 HIA524306:HID524306 HRW524306:HRZ524306 IBS524306:IBV524306 ILO524306:ILR524306 IVK524306:IVN524306 JFG524306:JFJ524306 JPC524306:JPF524306 JYY524306:JZB524306 KIU524306:KIX524306 KSQ524306:KST524306 LCM524306:LCP524306 LMI524306:LML524306 LWE524306:LWH524306 MGA524306:MGD524306 MPW524306:MPZ524306 MZS524306:MZV524306 NJO524306:NJR524306 NTK524306:NTN524306 ODG524306:ODJ524306 ONC524306:ONF524306 OWY524306:OXB524306 PGU524306:PGX524306 PQQ524306:PQT524306 QAM524306:QAP524306 QKI524306:QKL524306 QUE524306:QUH524306 REA524306:RED524306 RNW524306:RNZ524306 RXS524306:RXV524306 SHO524306:SHR524306 SRK524306:SRN524306 TBG524306:TBJ524306 TLC524306:TLF524306 TUY524306:TVB524306 UEU524306:UEX524306 UOQ524306:UOT524306 UYM524306:UYP524306 VII524306:VIL524306 VSE524306:VSH524306 WCA524306:WCD524306 WLW524306:WLZ524306 WVS524306:WVV524306 H589842:K589842 JG589842:JJ589842 TC589842:TF589842 ACY589842:ADB589842 AMU589842:AMX589842 AWQ589842:AWT589842 BGM589842:BGP589842 BQI589842:BQL589842 CAE589842:CAH589842 CKA589842:CKD589842 CTW589842:CTZ589842 DDS589842:DDV589842 DNO589842:DNR589842 DXK589842:DXN589842 EHG589842:EHJ589842 ERC589842:ERF589842 FAY589842:FBB589842 FKU589842:FKX589842 FUQ589842:FUT589842 GEM589842:GEP589842 GOI589842:GOL589842 GYE589842:GYH589842 HIA589842:HID589842 HRW589842:HRZ589842 IBS589842:IBV589842 ILO589842:ILR589842 IVK589842:IVN589842 JFG589842:JFJ589842 JPC589842:JPF589842 JYY589842:JZB589842 KIU589842:KIX589842 KSQ589842:KST589842 LCM589842:LCP589842 LMI589842:LML589842 LWE589842:LWH589842 MGA589842:MGD589842 MPW589842:MPZ589842 MZS589842:MZV589842 NJO589842:NJR589842 NTK589842:NTN589842 ODG589842:ODJ589842 ONC589842:ONF589842 OWY589842:OXB589842 PGU589842:PGX589842 PQQ589842:PQT589842 QAM589842:QAP589842 QKI589842:QKL589842 QUE589842:QUH589842 REA589842:RED589842 RNW589842:RNZ589842 RXS589842:RXV589842 SHO589842:SHR589842 SRK589842:SRN589842 TBG589842:TBJ589842 TLC589842:TLF589842 TUY589842:TVB589842 UEU589842:UEX589842 UOQ589842:UOT589842 UYM589842:UYP589842 VII589842:VIL589842 VSE589842:VSH589842 WCA589842:WCD589842 WLW589842:WLZ589842 WVS589842:WVV589842 H655378:K655378 JG655378:JJ655378 TC655378:TF655378 ACY655378:ADB655378 AMU655378:AMX655378 AWQ655378:AWT655378 BGM655378:BGP655378 BQI655378:BQL655378 CAE655378:CAH655378 CKA655378:CKD655378 CTW655378:CTZ655378 DDS655378:DDV655378 DNO655378:DNR655378 DXK655378:DXN655378 EHG655378:EHJ655378 ERC655378:ERF655378 FAY655378:FBB655378 FKU655378:FKX655378 FUQ655378:FUT655378 GEM655378:GEP655378 GOI655378:GOL655378 GYE655378:GYH655378 HIA655378:HID655378 HRW655378:HRZ655378 IBS655378:IBV655378 ILO655378:ILR655378 IVK655378:IVN655378 JFG655378:JFJ655378 JPC655378:JPF655378 JYY655378:JZB655378 KIU655378:KIX655378 KSQ655378:KST655378 LCM655378:LCP655378 LMI655378:LML655378 LWE655378:LWH655378 MGA655378:MGD655378 MPW655378:MPZ655378 MZS655378:MZV655378 NJO655378:NJR655378 NTK655378:NTN655378 ODG655378:ODJ655378 ONC655378:ONF655378 OWY655378:OXB655378 PGU655378:PGX655378 PQQ655378:PQT655378 QAM655378:QAP655378 QKI655378:QKL655378 QUE655378:QUH655378 REA655378:RED655378 RNW655378:RNZ655378 RXS655378:RXV655378 SHO655378:SHR655378 SRK655378:SRN655378 TBG655378:TBJ655378 TLC655378:TLF655378 TUY655378:TVB655378 UEU655378:UEX655378 UOQ655378:UOT655378 UYM655378:UYP655378 VII655378:VIL655378 VSE655378:VSH655378 WCA655378:WCD655378 WLW655378:WLZ655378 WVS655378:WVV655378 H720914:K720914 JG720914:JJ720914 TC720914:TF720914 ACY720914:ADB720914 AMU720914:AMX720914 AWQ720914:AWT720914 BGM720914:BGP720914 BQI720914:BQL720914 CAE720914:CAH720914 CKA720914:CKD720914 CTW720914:CTZ720914 DDS720914:DDV720914 DNO720914:DNR720914 DXK720914:DXN720914 EHG720914:EHJ720914 ERC720914:ERF720914 FAY720914:FBB720914 FKU720914:FKX720914 FUQ720914:FUT720914 GEM720914:GEP720914 GOI720914:GOL720914 GYE720914:GYH720914 HIA720914:HID720914 HRW720914:HRZ720914 IBS720914:IBV720914 ILO720914:ILR720914 IVK720914:IVN720914 JFG720914:JFJ720914 JPC720914:JPF720914 JYY720914:JZB720914 KIU720914:KIX720914 KSQ720914:KST720914 LCM720914:LCP720914 LMI720914:LML720914 LWE720914:LWH720914 MGA720914:MGD720914 MPW720914:MPZ720914 MZS720914:MZV720914 NJO720914:NJR720914 NTK720914:NTN720914 ODG720914:ODJ720914 ONC720914:ONF720914 OWY720914:OXB720914 PGU720914:PGX720914 PQQ720914:PQT720914 QAM720914:QAP720914 QKI720914:QKL720914 QUE720914:QUH720914 REA720914:RED720914 RNW720914:RNZ720914 RXS720914:RXV720914 SHO720914:SHR720914 SRK720914:SRN720914 TBG720914:TBJ720914 TLC720914:TLF720914 TUY720914:TVB720914 UEU720914:UEX720914 UOQ720914:UOT720914 UYM720914:UYP720914 VII720914:VIL720914 VSE720914:VSH720914 WCA720914:WCD720914 WLW720914:WLZ720914 WVS720914:WVV720914 H786450:K786450 JG786450:JJ786450 TC786450:TF786450 ACY786450:ADB786450 AMU786450:AMX786450 AWQ786450:AWT786450 BGM786450:BGP786450 BQI786450:BQL786450 CAE786450:CAH786450 CKA786450:CKD786450 CTW786450:CTZ786450 DDS786450:DDV786450 DNO786450:DNR786450 DXK786450:DXN786450 EHG786450:EHJ786450 ERC786450:ERF786450 FAY786450:FBB786450 FKU786450:FKX786450 FUQ786450:FUT786450 GEM786450:GEP786450 GOI786450:GOL786450 GYE786450:GYH786450 HIA786450:HID786450 HRW786450:HRZ786450 IBS786450:IBV786450 ILO786450:ILR786450 IVK786450:IVN786450 JFG786450:JFJ786450 JPC786450:JPF786450 JYY786450:JZB786450 KIU786450:KIX786450 KSQ786450:KST786450 LCM786450:LCP786450 LMI786450:LML786450 LWE786450:LWH786450 MGA786450:MGD786450 MPW786450:MPZ786450 MZS786450:MZV786450 NJO786450:NJR786450 NTK786450:NTN786450 ODG786450:ODJ786450 ONC786450:ONF786450 OWY786450:OXB786450 PGU786450:PGX786450 PQQ786450:PQT786450 QAM786450:QAP786450 QKI786450:QKL786450 QUE786450:QUH786450 REA786450:RED786450 RNW786450:RNZ786450 RXS786450:RXV786450 SHO786450:SHR786450 SRK786450:SRN786450 TBG786450:TBJ786450 TLC786450:TLF786450 TUY786450:TVB786450 UEU786450:UEX786450 UOQ786450:UOT786450 UYM786450:UYP786450 VII786450:VIL786450 VSE786450:VSH786450 WCA786450:WCD786450 WLW786450:WLZ786450 WVS786450:WVV786450 H851986:K851986 JG851986:JJ851986 TC851986:TF851986 ACY851986:ADB851986 AMU851986:AMX851986 AWQ851986:AWT851986 BGM851986:BGP851986 BQI851986:BQL851986 CAE851986:CAH851986 CKA851986:CKD851986 CTW851986:CTZ851986 DDS851986:DDV851986 DNO851986:DNR851986 DXK851986:DXN851986 EHG851986:EHJ851986 ERC851986:ERF851986 FAY851986:FBB851986 FKU851986:FKX851986 FUQ851986:FUT851986 GEM851986:GEP851986 GOI851986:GOL851986 GYE851986:GYH851986 HIA851986:HID851986 HRW851986:HRZ851986 IBS851986:IBV851986 ILO851986:ILR851986 IVK851986:IVN851986 JFG851986:JFJ851986 JPC851986:JPF851986 JYY851986:JZB851986 KIU851986:KIX851986 KSQ851986:KST851986 LCM851986:LCP851986 LMI851986:LML851986 LWE851986:LWH851986 MGA851986:MGD851986 MPW851986:MPZ851986 MZS851986:MZV851986 NJO851986:NJR851986 NTK851986:NTN851986 ODG851986:ODJ851986 ONC851986:ONF851986 OWY851986:OXB851986 PGU851986:PGX851986 PQQ851986:PQT851986 QAM851986:QAP851986 QKI851986:QKL851986 QUE851986:QUH851986 REA851986:RED851986 RNW851986:RNZ851986 RXS851986:RXV851986 SHO851986:SHR851986 SRK851986:SRN851986 TBG851986:TBJ851986 TLC851986:TLF851986 TUY851986:TVB851986 UEU851986:UEX851986 UOQ851986:UOT851986 UYM851986:UYP851986 VII851986:VIL851986 VSE851986:VSH851986 WCA851986:WCD851986 WLW851986:WLZ851986 WVS851986:WVV851986 H917522:K917522 JG917522:JJ917522 TC917522:TF917522 ACY917522:ADB917522 AMU917522:AMX917522 AWQ917522:AWT917522 BGM917522:BGP917522 BQI917522:BQL917522 CAE917522:CAH917522 CKA917522:CKD917522 CTW917522:CTZ917522 DDS917522:DDV917522 DNO917522:DNR917522 DXK917522:DXN917522 EHG917522:EHJ917522 ERC917522:ERF917522 FAY917522:FBB917522 FKU917522:FKX917522 FUQ917522:FUT917522 GEM917522:GEP917522 GOI917522:GOL917522 GYE917522:GYH917522 HIA917522:HID917522 HRW917522:HRZ917522 IBS917522:IBV917522 ILO917522:ILR917522 IVK917522:IVN917522 JFG917522:JFJ917522 JPC917522:JPF917522 JYY917522:JZB917522 KIU917522:KIX917522 KSQ917522:KST917522 LCM917522:LCP917522 LMI917522:LML917522 LWE917522:LWH917522 MGA917522:MGD917522 MPW917522:MPZ917522 MZS917522:MZV917522 NJO917522:NJR917522 NTK917522:NTN917522 ODG917522:ODJ917522 ONC917522:ONF917522 OWY917522:OXB917522 PGU917522:PGX917522 PQQ917522:PQT917522 QAM917522:QAP917522 QKI917522:QKL917522 QUE917522:QUH917522 REA917522:RED917522 RNW917522:RNZ917522 RXS917522:RXV917522 SHO917522:SHR917522 SRK917522:SRN917522 TBG917522:TBJ917522 TLC917522:TLF917522 TUY917522:TVB917522 UEU917522:UEX917522 UOQ917522:UOT917522 UYM917522:UYP917522 VII917522:VIL917522 VSE917522:VSH917522 WCA917522:WCD917522 WLW917522:WLZ917522 WVS917522:WVV917522 H983058:K983058 JG983058:JJ983058 TC983058:TF983058 ACY983058:ADB983058 AMU983058:AMX983058 AWQ983058:AWT983058 BGM983058:BGP983058 BQI983058:BQL983058 CAE983058:CAH983058 CKA983058:CKD983058 CTW983058:CTZ983058 DDS983058:DDV983058 DNO983058:DNR983058 DXK983058:DXN983058 EHG983058:EHJ983058 ERC983058:ERF983058 FAY983058:FBB983058 FKU983058:FKX983058 FUQ983058:FUT983058 GEM983058:GEP983058 GOI983058:GOL983058 GYE983058:GYH983058 HIA983058:HID983058 HRW983058:HRZ983058 IBS983058:IBV983058 ILO983058:ILR983058 IVK983058:IVN983058 JFG983058:JFJ983058 JPC983058:JPF983058 JYY983058:JZB983058 KIU983058:KIX983058 KSQ983058:KST983058 LCM983058:LCP983058 LMI983058:LML983058 LWE983058:LWH983058 MGA983058:MGD983058 MPW983058:MPZ983058 MZS983058:MZV983058 NJO983058:NJR983058 NTK983058:NTN983058 ODG983058:ODJ983058 ONC983058:ONF983058 OWY983058:OXB983058 PGU983058:PGX983058 PQQ983058:PQT983058 QAM983058:QAP983058 QKI983058:QKL983058 QUE983058:QUH983058 REA983058:RED983058 RNW983058:RNZ983058 RXS983058:RXV983058 SHO983058:SHR983058 SRK983058:SRN983058 TBG983058:TBJ983058 TLC983058:TLF983058 TUY983058:TVB983058 UEU983058:UEX983058 UOQ983058:UOT983058 UYM983058:UYP983058 VII983058:VIL983058 VSE983058:VSH983058 WCA983058:WCD983058 WLW983058:WLZ983058" xr:uid="{00000000-0002-0000-0000-00000A000000}">
      <formula1>"①,②,③"</formula1>
    </dataValidation>
    <dataValidation allowBlank="1" showInputMessage="1" showErrorMessage="1" prompt="免税事業者は税込額、課税事業者は税抜額が反映されます" sqref="U34 JT34 TP34 ADL34 ANH34 AXD34 BGZ34 BQV34 CAR34 CKN34 CUJ34 DEF34 DOB34 DXX34 EHT34 ERP34 FBL34 FLH34 FVD34 GEZ34 GOV34 GYR34 HIN34 HSJ34 ICF34 IMB34 IVX34 JFT34 JPP34 JZL34 KJH34 KTD34 LCZ34 LMV34 LWR34 MGN34 MQJ34 NAF34 NKB34 NTX34 ODT34 ONP34 OXL34 PHH34 PRD34 QAZ34 QKV34 QUR34 REN34 ROJ34 RYF34 SIB34 SRX34 TBT34 TLP34 TVL34 UFH34 UPD34 UYZ34 VIV34 VSR34 WCN34 WMJ34 WWF34 U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U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U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U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U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U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U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U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U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U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U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U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U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U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U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xr:uid="{00000000-0002-0000-0000-00000B000000}"/>
    <dataValidation allowBlank="1" sqref="WWA983075:WWD983077 JO34:JR36 TK34:TN36 ADG34:ADJ36 ANC34:ANF36 AWY34:AXB36 BGU34:BGX36 BQQ34:BQT36 CAM34:CAP36 CKI34:CKL36 CUE34:CUH36 DEA34:DED36 DNW34:DNZ36 DXS34:DXV36 EHO34:EHR36 ERK34:ERN36 FBG34:FBJ36 FLC34:FLF36 FUY34:FVB36 GEU34:GEX36 GOQ34:GOT36 GYM34:GYP36 HII34:HIL36 HSE34:HSH36 ICA34:ICD36 ILW34:ILZ36 IVS34:IVV36 JFO34:JFR36 JPK34:JPN36 JZG34:JZJ36 KJC34:KJF36 KSY34:KTB36 LCU34:LCX36 LMQ34:LMT36 LWM34:LWP36 MGI34:MGL36 MQE34:MQH36 NAA34:NAD36 NJW34:NJZ36 NTS34:NTV36 ODO34:ODR36 ONK34:ONN36 OXG34:OXJ36 PHC34:PHF36 PQY34:PRB36 QAU34:QAX36 QKQ34:QKT36 QUM34:QUP36 REI34:REL36 ROE34:ROH36 RYA34:RYD36 SHW34:SHZ36 SRS34:SRV36 TBO34:TBR36 TLK34:TLN36 TVG34:TVJ36 UFC34:UFF36 UOY34:UPB36 UYU34:UYX36 VIQ34:VIT36 VSM34:VSP36 WCI34:WCL36 WME34:WMH36 WWA34:WWD36 P65571:S65573 JO65571:JR65573 TK65571:TN65573 ADG65571:ADJ65573 ANC65571:ANF65573 AWY65571:AXB65573 BGU65571:BGX65573 BQQ65571:BQT65573 CAM65571:CAP65573 CKI65571:CKL65573 CUE65571:CUH65573 DEA65571:DED65573 DNW65571:DNZ65573 DXS65571:DXV65573 EHO65571:EHR65573 ERK65571:ERN65573 FBG65571:FBJ65573 FLC65571:FLF65573 FUY65571:FVB65573 GEU65571:GEX65573 GOQ65571:GOT65573 GYM65571:GYP65573 HII65571:HIL65573 HSE65571:HSH65573 ICA65571:ICD65573 ILW65571:ILZ65573 IVS65571:IVV65573 JFO65571:JFR65573 JPK65571:JPN65573 JZG65571:JZJ65573 KJC65571:KJF65573 KSY65571:KTB65573 LCU65571:LCX65573 LMQ65571:LMT65573 LWM65571:LWP65573 MGI65571:MGL65573 MQE65571:MQH65573 NAA65571:NAD65573 NJW65571:NJZ65573 NTS65571:NTV65573 ODO65571:ODR65573 ONK65571:ONN65573 OXG65571:OXJ65573 PHC65571:PHF65573 PQY65571:PRB65573 QAU65571:QAX65573 QKQ65571:QKT65573 QUM65571:QUP65573 REI65571:REL65573 ROE65571:ROH65573 RYA65571:RYD65573 SHW65571:SHZ65573 SRS65571:SRV65573 TBO65571:TBR65573 TLK65571:TLN65573 TVG65571:TVJ65573 UFC65571:UFF65573 UOY65571:UPB65573 UYU65571:UYX65573 VIQ65571:VIT65573 VSM65571:VSP65573 WCI65571:WCL65573 WME65571:WMH65573 WWA65571:WWD65573 P131107:S131109 JO131107:JR131109 TK131107:TN131109 ADG131107:ADJ131109 ANC131107:ANF131109 AWY131107:AXB131109 BGU131107:BGX131109 BQQ131107:BQT131109 CAM131107:CAP131109 CKI131107:CKL131109 CUE131107:CUH131109 DEA131107:DED131109 DNW131107:DNZ131109 DXS131107:DXV131109 EHO131107:EHR131109 ERK131107:ERN131109 FBG131107:FBJ131109 FLC131107:FLF131109 FUY131107:FVB131109 GEU131107:GEX131109 GOQ131107:GOT131109 GYM131107:GYP131109 HII131107:HIL131109 HSE131107:HSH131109 ICA131107:ICD131109 ILW131107:ILZ131109 IVS131107:IVV131109 JFO131107:JFR131109 JPK131107:JPN131109 JZG131107:JZJ131109 KJC131107:KJF131109 KSY131107:KTB131109 LCU131107:LCX131109 LMQ131107:LMT131109 LWM131107:LWP131109 MGI131107:MGL131109 MQE131107:MQH131109 NAA131107:NAD131109 NJW131107:NJZ131109 NTS131107:NTV131109 ODO131107:ODR131109 ONK131107:ONN131109 OXG131107:OXJ131109 PHC131107:PHF131109 PQY131107:PRB131109 QAU131107:QAX131109 QKQ131107:QKT131109 QUM131107:QUP131109 REI131107:REL131109 ROE131107:ROH131109 RYA131107:RYD131109 SHW131107:SHZ131109 SRS131107:SRV131109 TBO131107:TBR131109 TLK131107:TLN131109 TVG131107:TVJ131109 UFC131107:UFF131109 UOY131107:UPB131109 UYU131107:UYX131109 VIQ131107:VIT131109 VSM131107:VSP131109 WCI131107:WCL131109 WME131107:WMH131109 WWA131107:WWD131109 P196643:S196645 JO196643:JR196645 TK196643:TN196645 ADG196643:ADJ196645 ANC196643:ANF196645 AWY196643:AXB196645 BGU196643:BGX196645 BQQ196643:BQT196645 CAM196643:CAP196645 CKI196643:CKL196645 CUE196643:CUH196645 DEA196643:DED196645 DNW196643:DNZ196645 DXS196643:DXV196645 EHO196643:EHR196645 ERK196643:ERN196645 FBG196643:FBJ196645 FLC196643:FLF196645 FUY196643:FVB196645 GEU196643:GEX196645 GOQ196643:GOT196645 GYM196643:GYP196645 HII196643:HIL196645 HSE196643:HSH196645 ICA196643:ICD196645 ILW196643:ILZ196645 IVS196643:IVV196645 JFO196643:JFR196645 JPK196643:JPN196645 JZG196643:JZJ196645 KJC196643:KJF196645 KSY196643:KTB196645 LCU196643:LCX196645 LMQ196643:LMT196645 LWM196643:LWP196645 MGI196643:MGL196645 MQE196643:MQH196645 NAA196643:NAD196645 NJW196643:NJZ196645 NTS196643:NTV196645 ODO196643:ODR196645 ONK196643:ONN196645 OXG196643:OXJ196645 PHC196643:PHF196645 PQY196643:PRB196645 QAU196643:QAX196645 QKQ196643:QKT196645 QUM196643:QUP196645 REI196643:REL196645 ROE196643:ROH196645 RYA196643:RYD196645 SHW196643:SHZ196645 SRS196643:SRV196645 TBO196643:TBR196645 TLK196643:TLN196645 TVG196643:TVJ196645 UFC196643:UFF196645 UOY196643:UPB196645 UYU196643:UYX196645 VIQ196643:VIT196645 VSM196643:VSP196645 WCI196643:WCL196645 WME196643:WMH196645 WWA196643:WWD196645 P262179:S262181 JO262179:JR262181 TK262179:TN262181 ADG262179:ADJ262181 ANC262179:ANF262181 AWY262179:AXB262181 BGU262179:BGX262181 BQQ262179:BQT262181 CAM262179:CAP262181 CKI262179:CKL262181 CUE262179:CUH262181 DEA262179:DED262181 DNW262179:DNZ262181 DXS262179:DXV262181 EHO262179:EHR262181 ERK262179:ERN262181 FBG262179:FBJ262181 FLC262179:FLF262181 FUY262179:FVB262181 GEU262179:GEX262181 GOQ262179:GOT262181 GYM262179:GYP262181 HII262179:HIL262181 HSE262179:HSH262181 ICA262179:ICD262181 ILW262179:ILZ262181 IVS262179:IVV262181 JFO262179:JFR262181 JPK262179:JPN262181 JZG262179:JZJ262181 KJC262179:KJF262181 KSY262179:KTB262181 LCU262179:LCX262181 LMQ262179:LMT262181 LWM262179:LWP262181 MGI262179:MGL262181 MQE262179:MQH262181 NAA262179:NAD262181 NJW262179:NJZ262181 NTS262179:NTV262181 ODO262179:ODR262181 ONK262179:ONN262181 OXG262179:OXJ262181 PHC262179:PHF262181 PQY262179:PRB262181 QAU262179:QAX262181 QKQ262179:QKT262181 QUM262179:QUP262181 REI262179:REL262181 ROE262179:ROH262181 RYA262179:RYD262181 SHW262179:SHZ262181 SRS262179:SRV262181 TBO262179:TBR262181 TLK262179:TLN262181 TVG262179:TVJ262181 UFC262179:UFF262181 UOY262179:UPB262181 UYU262179:UYX262181 VIQ262179:VIT262181 VSM262179:VSP262181 WCI262179:WCL262181 WME262179:WMH262181 WWA262179:WWD262181 P327715:S327717 JO327715:JR327717 TK327715:TN327717 ADG327715:ADJ327717 ANC327715:ANF327717 AWY327715:AXB327717 BGU327715:BGX327717 BQQ327715:BQT327717 CAM327715:CAP327717 CKI327715:CKL327717 CUE327715:CUH327717 DEA327715:DED327717 DNW327715:DNZ327717 DXS327715:DXV327717 EHO327715:EHR327717 ERK327715:ERN327717 FBG327715:FBJ327717 FLC327715:FLF327717 FUY327715:FVB327717 GEU327715:GEX327717 GOQ327715:GOT327717 GYM327715:GYP327717 HII327715:HIL327717 HSE327715:HSH327717 ICA327715:ICD327717 ILW327715:ILZ327717 IVS327715:IVV327717 JFO327715:JFR327717 JPK327715:JPN327717 JZG327715:JZJ327717 KJC327715:KJF327717 KSY327715:KTB327717 LCU327715:LCX327717 LMQ327715:LMT327717 LWM327715:LWP327717 MGI327715:MGL327717 MQE327715:MQH327717 NAA327715:NAD327717 NJW327715:NJZ327717 NTS327715:NTV327717 ODO327715:ODR327717 ONK327715:ONN327717 OXG327715:OXJ327717 PHC327715:PHF327717 PQY327715:PRB327717 QAU327715:QAX327717 QKQ327715:QKT327717 QUM327715:QUP327717 REI327715:REL327717 ROE327715:ROH327717 RYA327715:RYD327717 SHW327715:SHZ327717 SRS327715:SRV327717 TBO327715:TBR327717 TLK327715:TLN327717 TVG327715:TVJ327717 UFC327715:UFF327717 UOY327715:UPB327717 UYU327715:UYX327717 VIQ327715:VIT327717 VSM327715:VSP327717 WCI327715:WCL327717 WME327715:WMH327717 WWA327715:WWD327717 P393251:S393253 JO393251:JR393253 TK393251:TN393253 ADG393251:ADJ393253 ANC393251:ANF393253 AWY393251:AXB393253 BGU393251:BGX393253 BQQ393251:BQT393253 CAM393251:CAP393253 CKI393251:CKL393253 CUE393251:CUH393253 DEA393251:DED393253 DNW393251:DNZ393253 DXS393251:DXV393253 EHO393251:EHR393253 ERK393251:ERN393253 FBG393251:FBJ393253 FLC393251:FLF393253 FUY393251:FVB393253 GEU393251:GEX393253 GOQ393251:GOT393253 GYM393251:GYP393253 HII393251:HIL393253 HSE393251:HSH393253 ICA393251:ICD393253 ILW393251:ILZ393253 IVS393251:IVV393253 JFO393251:JFR393253 JPK393251:JPN393253 JZG393251:JZJ393253 KJC393251:KJF393253 KSY393251:KTB393253 LCU393251:LCX393253 LMQ393251:LMT393253 LWM393251:LWP393253 MGI393251:MGL393253 MQE393251:MQH393253 NAA393251:NAD393253 NJW393251:NJZ393253 NTS393251:NTV393253 ODO393251:ODR393253 ONK393251:ONN393253 OXG393251:OXJ393253 PHC393251:PHF393253 PQY393251:PRB393253 QAU393251:QAX393253 QKQ393251:QKT393253 QUM393251:QUP393253 REI393251:REL393253 ROE393251:ROH393253 RYA393251:RYD393253 SHW393251:SHZ393253 SRS393251:SRV393253 TBO393251:TBR393253 TLK393251:TLN393253 TVG393251:TVJ393253 UFC393251:UFF393253 UOY393251:UPB393253 UYU393251:UYX393253 VIQ393251:VIT393253 VSM393251:VSP393253 WCI393251:WCL393253 WME393251:WMH393253 WWA393251:WWD393253 P458787:S458789 JO458787:JR458789 TK458787:TN458789 ADG458787:ADJ458789 ANC458787:ANF458789 AWY458787:AXB458789 BGU458787:BGX458789 BQQ458787:BQT458789 CAM458787:CAP458789 CKI458787:CKL458789 CUE458787:CUH458789 DEA458787:DED458789 DNW458787:DNZ458789 DXS458787:DXV458789 EHO458787:EHR458789 ERK458787:ERN458789 FBG458787:FBJ458789 FLC458787:FLF458789 FUY458787:FVB458789 GEU458787:GEX458789 GOQ458787:GOT458789 GYM458787:GYP458789 HII458787:HIL458789 HSE458787:HSH458789 ICA458787:ICD458789 ILW458787:ILZ458789 IVS458787:IVV458789 JFO458787:JFR458789 JPK458787:JPN458789 JZG458787:JZJ458789 KJC458787:KJF458789 KSY458787:KTB458789 LCU458787:LCX458789 LMQ458787:LMT458789 LWM458787:LWP458789 MGI458787:MGL458789 MQE458787:MQH458789 NAA458787:NAD458789 NJW458787:NJZ458789 NTS458787:NTV458789 ODO458787:ODR458789 ONK458787:ONN458789 OXG458787:OXJ458789 PHC458787:PHF458789 PQY458787:PRB458789 QAU458787:QAX458789 QKQ458787:QKT458789 QUM458787:QUP458789 REI458787:REL458789 ROE458787:ROH458789 RYA458787:RYD458789 SHW458787:SHZ458789 SRS458787:SRV458789 TBO458787:TBR458789 TLK458787:TLN458789 TVG458787:TVJ458789 UFC458787:UFF458789 UOY458787:UPB458789 UYU458787:UYX458789 VIQ458787:VIT458789 VSM458787:VSP458789 WCI458787:WCL458789 WME458787:WMH458789 WWA458787:WWD458789 P524323:S524325 JO524323:JR524325 TK524323:TN524325 ADG524323:ADJ524325 ANC524323:ANF524325 AWY524323:AXB524325 BGU524323:BGX524325 BQQ524323:BQT524325 CAM524323:CAP524325 CKI524323:CKL524325 CUE524323:CUH524325 DEA524323:DED524325 DNW524323:DNZ524325 DXS524323:DXV524325 EHO524323:EHR524325 ERK524323:ERN524325 FBG524323:FBJ524325 FLC524323:FLF524325 FUY524323:FVB524325 GEU524323:GEX524325 GOQ524323:GOT524325 GYM524323:GYP524325 HII524323:HIL524325 HSE524323:HSH524325 ICA524323:ICD524325 ILW524323:ILZ524325 IVS524323:IVV524325 JFO524323:JFR524325 JPK524323:JPN524325 JZG524323:JZJ524325 KJC524323:KJF524325 KSY524323:KTB524325 LCU524323:LCX524325 LMQ524323:LMT524325 LWM524323:LWP524325 MGI524323:MGL524325 MQE524323:MQH524325 NAA524323:NAD524325 NJW524323:NJZ524325 NTS524323:NTV524325 ODO524323:ODR524325 ONK524323:ONN524325 OXG524323:OXJ524325 PHC524323:PHF524325 PQY524323:PRB524325 QAU524323:QAX524325 QKQ524323:QKT524325 QUM524323:QUP524325 REI524323:REL524325 ROE524323:ROH524325 RYA524323:RYD524325 SHW524323:SHZ524325 SRS524323:SRV524325 TBO524323:TBR524325 TLK524323:TLN524325 TVG524323:TVJ524325 UFC524323:UFF524325 UOY524323:UPB524325 UYU524323:UYX524325 VIQ524323:VIT524325 VSM524323:VSP524325 WCI524323:WCL524325 WME524323:WMH524325 WWA524323:WWD524325 P589859:S589861 JO589859:JR589861 TK589859:TN589861 ADG589859:ADJ589861 ANC589859:ANF589861 AWY589859:AXB589861 BGU589859:BGX589861 BQQ589859:BQT589861 CAM589859:CAP589861 CKI589859:CKL589861 CUE589859:CUH589861 DEA589859:DED589861 DNW589859:DNZ589861 DXS589859:DXV589861 EHO589859:EHR589861 ERK589859:ERN589861 FBG589859:FBJ589861 FLC589859:FLF589861 FUY589859:FVB589861 GEU589859:GEX589861 GOQ589859:GOT589861 GYM589859:GYP589861 HII589859:HIL589861 HSE589859:HSH589861 ICA589859:ICD589861 ILW589859:ILZ589861 IVS589859:IVV589861 JFO589859:JFR589861 JPK589859:JPN589861 JZG589859:JZJ589861 KJC589859:KJF589861 KSY589859:KTB589861 LCU589859:LCX589861 LMQ589859:LMT589861 LWM589859:LWP589861 MGI589859:MGL589861 MQE589859:MQH589861 NAA589859:NAD589861 NJW589859:NJZ589861 NTS589859:NTV589861 ODO589859:ODR589861 ONK589859:ONN589861 OXG589859:OXJ589861 PHC589859:PHF589861 PQY589859:PRB589861 QAU589859:QAX589861 QKQ589859:QKT589861 QUM589859:QUP589861 REI589859:REL589861 ROE589859:ROH589861 RYA589859:RYD589861 SHW589859:SHZ589861 SRS589859:SRV589861 TBO589859:TBR589861 TLK589859:TLN589861 TVG589859:TVJ589861 UFC589859:UFF589861 UOY589859:UPB589861 UYU589859:UYX589861 VIQ589859:VIT589861 VSM589859:VSP589861 WCI589859:WCL589861 WME589859:WMH589861 WWA589859:WWD589861 P655395:S655397 JO655395:JR655397 TK655395:TN655397 ADG655395:ADJ655397 ANC655395:ANF655397 AWY655395:AXB655397 BGU655395:BGX655397 BQQ655395:BQT655397 CAM655395:CAP655397 CKI655395:CKL655397 CUE655395:CUH655397 DEA655395:DED655397 DNW655395:DNZ655397 DXS655395:DXV655397 EHO655395:EHR655397 ERK655395:ERN655397 FBG655395:FBJ655397 FLC655395:FLF655397 FUY655395:FVB655397 GEU655395:GEX655397 GOQ655395:GOT655397 GYM655395:GYP655397 HII655395:HIL655397 HSE655395:HSH655397 ICA655395:ICD655397 ILW655395:ILZ655397 IVS655395:IVV655397 JFO655395:JFR655397 JPK655395:JPN655397 JZG655395:JZJ655397 KJC655395:KJF655397 KSY655395:KTB655397 LCU655395:LCX655397 LMQ655395:LMT655397 LWM655395:LWP655397 MGI655395:MGL655397 MQE655395:MQH655397 NAA655395:NAD655397 NJW655395:NJZ655397 NTS655395:NTV655397 ODO655395:ODR655397 ONK655395:ONN655397 OXG655395:OXJ655397 PHC655395:PHF655397 PQY655395:PRB655397 QAU655395:QAX655397 QKQ655395:QKT655397 QUM655395:QUP655397 REI655395:REL655397 ROE655395:ROH655397 RYA655395:RYD655397 SHW655395:SHZ655397 SRS655395:SRV655397 TBO655395:TBR655397 TLK655395:TLN655397 TVG655395:TVJ655397 UFC655395:UFF655397 UOY655395:UPB655397 UYU655395:UYX655397 VIQ655395:VIT655397 VSM655395:VSP655397 WCI655395:WCL655397 WME655395:WMH655397 WWA655395:WWD655397 P720931:S720933 JO720931:JR720933 TK720931:TN720933 ADG720931:ADJ720933 ANC720931:ANF720933 AWY720931:AXB720933 BGU720931:BGX720933 BQQ720931:BQT720933 CAM720931:CAP720933 CKI720931:CKL720933 CUE720931:CUH720933 DEA720931:DED720933 DNW720931:DNZ720933 DXS720931:DXV720933 EHO720931:EHR720933 ERK720931:ERN720933 FBG720931:FBJ720933 FLC720931:FLF720933 FUY720931:FVB720933 GEU720931:GEX720933 GOQ720931:GOT720933 GYM720931:GYP720933 HII720931:HIL720933 HSE720931:HSH720933 ICA720931:ICD720933 ILW720931:ILZ720933 IVS720931:IVV720933 JFO720931:JFR720933 JPK720931:JPN720933 JZG720931:JZJ720933 KJC720931:KJF720933 KSY720931:KTB720933 LCU720931:LCX720933 LMQ720931:LMT720933 LWM720931:LWP720933 MGI720931:MGL720933 MQE720931:MQH720933 NAA720931:NAD720933 NJW720931:NJZ720933 NTS720931:NTV720933 ODO720931:ODR720933 ONK720931:ONN720933 OXG720931:OXJ720933 PHC720931:PHF720933 PQY720931:PRB720933 QAU720931:QAX720933 QKQ720931:QKT720933 QUM720931:QUP720933 REI720931:REL720933 ROE720931:ROH720933 RYA720931:RYD720933 SHW720931:SHZ720933 SRS720931:SRV720933 TBO720931:TBR720933 TLK720931:TLN720933 TVG720931:TVJ720933 UFC720931:UFF720933 UOY720931:UPB720933 UYU720931:UYX720933 VIQ720931:VIT720933 VSM720931:VSP720933 WCI720931:WCL720933 WME720931:WMH720933 WWA720931:WWD720933 P786467:S786469 JO786467:JR786469 TK786467:TN786469 ADG786467:ADJ786469 ANC786467:ANF786469 AWY786467:AXB786469 BGU786467:BGX786469 BQQ786467:BQT786469 CAM786467:CAP786469 CKI786467:CKL786469 CUE786467:CUH786469 DEA786467:DED786469 DNW786467:DNZ786469 DXS786467:DXV786469 EHO786467:EHR786469 ERK786467:ERN786469 FBG786467:FBJ786469 FLC786467:FLF786469 FUY786467:FVB786469 GEU786467:GEX786469 GOQ786467:GOT786469 GYM786467:GYP786469 HII786467:HIL786469 HSE786467:HSH786469 ICA786467:ICD786469 ILW786467:ILZ786469 IVS786467:IVV786469 JFO786467:JFR786469 JPK786467:JPN786469 JZG786467:JZJ786469 KJC786467:KJF786469 KSY786467:KTB786469 LCU786467:LCX786469 LMQ786467:LMT786469 LWM786467:LWP786469 MGI786467:MGL786469 MQE786467:MQH786469 NAA786467:NAD786469 NJW786467:NJZ786469 NTS786467:NTV786469 ODO786467:ODR786469 ONK786467:ONN786469 OXG786467:OXJ786469 PHC786467:PHF786469 PQY786467:PRB786469 QAU786467:QAX786469 QKQ786467:QKT786469 QUM786467:QUP786469 REI786467:REL786469 ROE786467:ROH786469 RYA786467:RYD786469 SHW786467:SHZ786469 SRS786467:SRV786469 TBO786467:TBR786469 TLK786467:TLN786469 TVG786467:TVJ786469 UFC786467:UFF786469 UOY786467:UPB786469 UYU786467:UYX786469 VIQ786467:VIT786469 VSM786467:VSP786469 WCI786467:WCL786469 WME786467:WMH786469 WWA786467:WWD786469 P852003:S852005 JO852003:JR852005 TK852003:TN852005 ADG852003:ADJ852005 ANC852003:ANF852005 AWY852003:AXB852005 BGU852003:BGX852005 BQQ852003:BQT852005 CAM852003:CAP852005 CKI852003:CKL852005 CUE852003:CUH852005 DEA852003:DED852005 DNW852003:DNZ852005 DXS852003:DXV852005 EHO852003:EHR852005 ERK852003:ERN852005 FBG852003:FBJ852005 FLC852003:FLF852005 FUY852003:FVB852005 GEU852003:GEX852005 GOQ852003:GOT852005 GYM852003:GYP852005 HII852003:HIL852005 HSE852003:HSH852005 ICA852003:ICD852005 ILW852003:ILZ852005 IVS852003:IVV852005 JFO852003:JFR852005 JPK852003:JPN852005 JZG852003:JZJ852005 KJC852003:KJF852005 KSY852003:KTB852005 LCU852003:LCX852005 LMQ852003:LMT852005 LWM852003:LWP852005 MGI852003:MGL852005 MQE852003:MQH852005 NAA852003:NAD852005 NJW852003:NJZ852005 NTS852003:NTV852005 ODO852003:ODR852005 ONK852003:ONN852005 OXG852003:OXJ852005 PHC852003:PHF852005 PQY852003:PRB852005 QAU852003:QAX852005 QKQ852003:QKT852005 QUM852003:QUP852005 REI852003:REL852005 ROE852003:ROH852005 RYA852003:RYD852005 SHW852003:SHZ852005 SRS852003:SRV852005 TBO852003:TBR852005 TLK852003:TLN852005 TVG852003:TVJ852005 UFC852003:UFF852005 UOY852003:UPB852005 UYU852003:UYX852005 VIQ852003:VIT852005 VSM852003:VSP852005 WCI852003:WCL852005 WME852003:WMH852005 WWA852003:WWD852005 P917539:S917541 JO917539:JR917541 TK917539:TN917541 ADG917539:ADJ917541 ANC917539:ANF917541 AWY917539:AXB917541 BGU917539:BGX917541 BQQ917539:BQT917541 CAM917539:CAP917541 CKI917539:CKL917541 CUE917539:CUH917541 DEA917539:DED917541 DNW917539:DNZ917541 DXS917539:DXV917541 EHO917539:EHR917541 ERK917539:ERN917541 FBG917539:FBJ917541 FLC917539:FLF917541 FUY917539:FVB917541 GEU917539:GEX917541 GOQ917539:GOT917541 GYM917539:GYP917541 HII917539:HIL917541 HSE917539:HSH917541 ICA917539:ICD917541 ILW917539:ILZ917541 IVS917539:IVV917541 JFO917539:JFR917541 JPK917539:JPN917541 JZG917539:JZJ917541 KJC917539:KJF917541 KSY917539:KTB917541 LCU917539:LCX917541 LMQ917539:LMT917541 LWM917539:LWP917541 MGI917539:MGL917541 MQE917539:MQH917541 NAA917539:NAD917541 NJW917539:NJZ917541 NTS917539:NTV917541 ODO917539:ODR917541 ONK917539:ONN917541 OXG917539:OXJ917541 PHC917539:PHF917541 PQY917539:PRB917541 QAU917539:QAX917541 QKQ917539:QKT917541 QUM917539:QUP917541 REI917539:REL917541 ROE917539:ROH917541 RYA917539:RYD917541 SHW917539:SHZ917541 SRS917539:SRV917541 TBO917539:TBR917541 TLK917539:TLN917541 TVG917539:TVJ917541 UFC917539:UFF917541 UOY917539:UPB917541 UYU917539:UYX917541 VIQ917539:VIT917541 VSM917539:VSP917541 WCI917539:WCL917541 WME917539:WMH917541 WWA917539:WWD917541 P983075:S983077 JO983075:JR983077 TK983075:TN983077 ADG983075:ADJ983077 ANC983075:ANF983077 AWY983075:AXB983077 BGU983075:BGX983077 BQQ983075:BQT983077 CAM983075:CAP983077 CKI983075:CKL983077 CUE983075:CUH983077 DEA983075:DED983077 DNW983075:DNZ983077 DXS983075:DXV983077 EHO983075:EHR983077 ERK983075:ERN983077 FBG983075:FBJ983077 FLC983075:FLF983077 FUY983075:FVB983077 GEU983075:GEX983077 GOQ983075:GOT983077 GYM983075:GYP983077 HII983075:HIL983077 HSE983075:HSH983077 ICA983075:ICD983077 ILW983075:ILZ983077 IVS983075:IVV983077 JFO983075:JFR983077 JPK983075:JPN983077 JZG983075:JZJ983077 KJC983075:KJF983077 KSY983075:KTB983077 LCU983075:LCX983077 LMQ983075:LMT983077 LWM983075:LWP983077 MGI983075:MGL983077 MQE983075:MQH983077 NAA983075:NAD983077 NJW983075:NJZ983077 NTS983075:NTV983077 ODO983075:ODR983077 ONK983075:ONN983077 OXG983075:OXJ983077 PHC983075:PHF983077 PQY983075:PRB983077 QAU983075:QAX983077 QKQ983075:QKT983077 QUM983075:QUP983077 REI983075:REL983077 ROE983075:ROH983077 RYA983075:RYD983077 SHW983075:SHZ983077 SRS983075:SRV983077 TBO983075:TBR983077 TLK983075:TLN983077 TVG983075:TVJ983077 UFC983075:UFF983077 UOY983075:UPB983077 UYU983075:UYX983077 VIQ983075:VIT983077 VSM983075:VSP983077 WCI983075:WCL983077 WME983075:WMH983077 P37:P38 P34:P35 Q34:Q38 R34:S35 R37:S38" xr:uid="{00000000-0002-0000-0000-00000C000000}"/>
    <dataValidation type="list" allowBlank="1" showInputMessage="1" showErrorMessage="1" sqref="E21:E22 ACV21:ACV23 AMR21:AMR23 AWN21:AWN23 BGJ21:BGJ23 BQF21:BQF23 CAB21:CAB23 CJX21:CJX23 CTT21:CTT23 DDP21:DDP23 DNL21:DNL23 DXH21:DXH23 EHD21:EHD23 EQZ21:EQZ23 FAV21:FAV23 FKR21:FKR23 FUN21:FUN23 GEJ21:GEJ23 GOF21:GOF23 GYB21:GYB23 HHX21:HHX23 HRT21:HRT23 IBP21:IBP23 ILL21:ILL23 IVH21:IVH23 JFD21:JFD23 JOZ21:JOZ23 JYV21:JYV23 KIR21:KIR23 KSN21:KSN23 LCJ21:LCJ23 LMF21:LMF23 LWB21:LWB23 MFX21:MFX23 MPT21:MPT23 MZP21:MZP23 NJL21:NJL23 NTH21:NTH23 ODD21:ODD23 OMZ21:OMZ23 OWV21:OWV23 PGR21:PGR23 PQN21:PQN23 QAJ21:QAJ23 QKF21:QKF23 QUB21:QUB23 RDX21:RDX23 RNT21:RNT23 RXP21:RXP23 SHL21:SHL23 SRH21:SRH23 TBD21:TBD23 TKZ21:TKZ23 TUV21:TUV23 UER21:UER23 UON21:UON23 UYJ21:UYJ23 VIF21:VIF23 VSB21:VSB23 WBX21:WBX23 WLT21:WLT23 WVP21:WVP23 SZ21:SZ23 JD21:JD23 E65560:E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E131096:E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E196632:E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E262168:E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E327704:E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E393240:E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E458776:E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E524312:E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E589848:E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E655384:E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E720920:E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E786456:E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E851992:E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E917528:E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E983064:E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xr:uid="{00000000-0002-0000-0000-00000D000000}">
      <formula1>"○"</formula1>
    </dataValidation>
    <dataValidation type="list" allowBlank="1" showInputMessage="1" showErrorMessage="1" sqref="WVP983061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E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E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E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E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E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E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E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E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E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E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E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E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E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E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E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xr:uid="{00000000-0002-0000-0000-00000E000000}">
      <formula1>"ハローワーク,人材センター,有料求人広告,就職イベント,紹介（知人・職員等）,人材紹介会社,法人ホームページ,その他"</formula1>
    </dataValidation>
    <dataValidation type="list" allowBlank="1" showInputMessage="1" showErrorMessage="1" sqref="WWF983060 JT18:JT19 TP18:TP19 ADL18:ADL19 ANH18:ANH19 AXD18:AXD19 BGZ18:BGZ19 BQV18:BQV19 CAR18:CAR19 CKN18:CKN19 CUJ18:CUJ19 DEF18:DEF19 DOB18:DOB19 DXX18:DXX19 EHT18:EHT19 ERP18:ERP19 FBL18:FBL19 FLH18:FLH19 FVD18:FVD19 GEZ18:GEZ19 GOV18:GOV19 GYR18:GYR19 HIN18:HIN19 HSJ18:HSJ19 ICF18:ICF19 IMB18:IMB19 IVX18:IVX19 JFT18:JFT19 JPP18:JPP19 JZL18:JZL19 KJH18:KJH19 KTD18:KTD19 LCZ18:LCZ19 LMV18:LMV19 LWR18:LWR19 MGN18:MGN19 MQJ18:MQJ19 NAF18:NAF19 NKB18:NKB19 NTX18:NTX19 ODT18:ODT19 ONP18:ONP19 OXL18:OXL19 PHH18:PHH19 PRD18:PRD19 QAZ18:QAZ19 QKV18:QKV19 QUR18:QUR19 REN18:REN19 ROJ18:ROJ19 RYF18:RYF19 SIB18:SIB19 SRX18:SRX19 TBT18:TBT19 TLP18:TLP19 TVL18:TVL19 UFH18:UFH19 UPD18:UPD19 UYZ18:UYZ19 VIV18:VIV19 VSR18:VSR19 WCN18:WCN19 WMJ18:WMJ19 WWF18:WWF19 U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U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U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U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U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U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U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U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U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U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U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U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U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U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U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xr:uid="{00000000-0002-0000-0000-00000F000000}">
      <formula1>"男性,女性,回答しない"</formula1>
    </dataValidation>
    <dataValidation allowBlank="1" showInputMessage="1" showErrorMessage="1" promptTitle="【注意】" prompt="賃金が全体の５０%以上となるよう設定してください。_x000a_（下の「※事業費に占める賃金割合」参照）" sqref="WLY983074 N65570 JM65570 TI65570 ADE65570 ANA65570 AWW65570 BGS65570 BQO65570 CAK65570 CKG65570 CUC65570 DDY65570 DNU65570 DXQ65570 EHM65570 ERI65570 FBE65570 FLA65570 FUW65570 GES65570 GOO65570 GYK65570 HIG65570 HSC65570 IBY65570 ILU65570 IVQ65570 JFM65570 JPI65570 JZE65570 KJA65570 KSW65570 LCS65570 LMO65570 LWK65570 MGG65570 MQC65570 MZY65570 NJU65570 NTQ65570 ODM65570 ONI65570 OXE65570 PHA65570 PQW65570 QAS65570 QKO65570 QUK65570 REG65570 ROC65570 RXY65570 SHU65570 SRQ65570 TBM65570 TLI65570 TVE65570 UFA65570 UOW65570 UYS65570 VIO65570 VSK65570 WCG65570 WMC65570 WVY65570 N131106 JM131106 TI131106 ADE131106 ANA131106 AWW131106 BGS131106 BQO131106 CAK131106 CKG131106 CUC131106 DDY131106 DNU131106 DXQ131106 EHM131106 ERI131106 FBE131106 FLA131106 FUW131106 GES131106 GOO131106 GYK131106 HIG131106 HSC131106 IBY131106 ILU131106 IVQ131106 JFM131106 JPI131106 JZE131106 KJA131106 KSW131106 LCS131106 LMO131106 LWK131106 MGG131106 MQC131106 MZY131106 NJU131106 NTQ131106 ODM131106 ONI131106 OXE131106 PHA131106 PQW131106 QAS131106 QKO131106 QUK131106 REG131106 ROC131106 RXY131106 SHU131106 SRQ131106 TBM131106 TLI131106 TVE131106 UFA131106 UOW131106 UYS131106 VIO131106 VSK131106 WCG131106 WMC131106 WVY131106 N196642 JM196642 TI196642 ADE196642 ANA196642 AWW196642 BGS196642 BQO196642 CAK196642 CKG196642 CUC196642 DDY196642 DNU196642 DXQ196642 EHM196642 ERI196642 FBE196642 FLA196642 FUW196642 GES196642 GOO196642 GYK196642 HIG196642 HSC196642 IBY196642 ILU196642 IVQ196642 JFM196642 JPI196642 JZE196642 KJA196642 KSW196642 LCS196642 LMO196642 LWK196642 MGG196642 MQC196642 MZY196642 NJU196642 NTQ196642 ODM196642 ONI196642 OXE196642 PHA196642 PQW196642 QAS196642 QKO196642 QUK196642 REG196642 ROC196642 RXY196642 SHU196642 SRQ196642 TBM196642 TLI196642 TVE196642 UFA196642 UOW196642 UYS196642 VIO196642 VSK196642 WCG196642 WMC196642 WVY196642 N262178 JM262178 TI262178 ADE262178 ANA262178 AWW262178 BGS262178 BQO262178 CAK262178 CKG262178 CUC262178 DDY262178 DNU262178 DXQ262178 EHM262178 ERI262178 FBE262178 FLA262178 FUW262178 GES262178 GOO262178 GYK262178 HIG262178 HSC262178 IBY262178 ILU262178 IVQ262178 JFM262178 JPI262178 JZE262178 KJA262178 KSW262178 LCS262178 LMO262178 LWK262178 MGG262178 MQC262178 MZY262178 NJU262178 NTQ262178 ODM262178 ONI262178 OXE262178 PHA262178 PQW262178 QAS262178 QKO262178 QUK262178 REG262178 ROC262178 RXY262178 SHU262178 SRQ262178 TBM262178 TLI262178 TVE262178 UFA262178 UOW262178 UYS262178 VIO262178 VSK262178 WCG262178 WMC262178 WVY262178 N327714 JM327714 TI327714 ADE327714 ANA327714 AWW327714 BGS327714 BQO327714 CAK327714 CKG327714 CUC327714 DDY327714 DNU327714 DXQ327714 EHM327714 ERI327714 FBE327714 FLA327714 FUW327714 GES327714 GOO327714 GYK327714 HIG327714 HSC327714 IBY327714 ILU327714 IVQ327714 JFM327714 JPI327714 JZE327714 KJA327714 KSW327714 LCS327714 LMO327714 LWK327714 MGG327714 MQC327714 MZY327714 NJU327714 NTQ327714 ODM327714 ONI327714 OXE327714 PHA327714 PQW327714 QAS327714 QKO327714 QUK327714 REG327714 ROC327714 RXY327714 SHU327714 SRQ327714 TBM327714 TLI327714 TVE327714 UFA327714 UOW327714 UYS327714 VIO327714 VSK327714 WCG327714 WMC327714 WVY327714 N393250 JM393250 TI393250 ADE393250 ANA393250 AWW393250 BGS393250 BQO393250 CAK393250 CKG393250 CUC393250 DDY393250 DNU393250 DXQ393250 EHM393250 ERI393250 FBE393250 FLA393250 FUW393250 GES393250 GOO393250 GYK393250 HIG393250 HSC393250 IBY393250 ILU393250 IVQ393250 JFM393250 JPI393250 JZE393250 KJA393250 KSW393250 LCS393250 LMO393250 LWK393250 MGG393250 MQC393250 MZY393250 NJU393250 NTQ393250 ODM393250 ONI393250 OXE393250 PHA393250 PQW393250 QAS393250 QKO393250 QUK393250 REG393250 ROC393250 RXY393250 SHU393250 SRQ393250 TBM393250 TLI393250 TVE393250 UFA393250 UOW393250 UYS393250 VIO393250 VSK393250 WCG393250 WMC393250 WVY393250 N458786 JM458786 TI458786 ADE458786 ANA458786 AWW458786 BGS458786 BQO458786 CAK458786 CKG458786 CUC458786 DDY458786 DNU458786 DXQ458786 EHM458786 ERI458786 FBE458786 FLA458786 FUW458786 GES458786 GOO458786 GYK458786 HIG458786 HSC458786 IBY458786 ILU458786 IVQ458786 JFM458786 JPI458786 JZE458786 KJA458786 KSW458786 LCS458786 LMO458786 LWK458786 MGG458786 MQC458786 MZY458786 NJU458786 NTQ458786 ODM458786 ONI458786 OXE458786 PHA458786 PQW458786 QAS458786 QKO458786 QUK458786 REG458786 ROC458786 RXY458786 SHU458786 SRQ458786 TBM458786 TLI458786 TVE458786 UFA458786 UOW458786 UYS458786 VIO458786 VSK458786 WCG458786 WMC458786 WVY458786 N524322 JM524322 TI524322 ADE524322 ANA524322 AWW524322 BGS524322 BQO524322 CAK524322 CKG524322 CUC524322 DDY524322 DNU524322 DXQ524322 EHM524322 ERI524322 FBE524322 FLA524322 FUW524322 GES524322 GOO524322 GYK524322 HIG524322 HSC524322 IBY524322 ILU524322 IVQ524322 JFM524322 JPI524322 JZE524322 KJA524322 KSW524322 LCS524322 LMO524322 LWK524322 MGG524322 MQC524322 MZY524322 NJU524322 NTQ524322 ODM524322 ONI524322 OXE524322 PHA524322 PQW524322 QAS524322 QKO524322 QUK524322 REG524322 ROC524322 RXY524322 SHU524322 SRQ524322 TBM524322 TLI524322 TVE524322 UFA524322 UOW524322 UYS524322 VIO524322 VSK524322 WCG524322 WMC524322 WVY524322 N589858 JM589858 TI589858 ADE589858 ANA589858 AWW589858 BGS589858 BQO589858 CAK589858 CKG589858 CUC589858 DDY589858 DNU589858 DXQ589858 EHM589858 ERI589858 FBE589858 FLA589858 FUW589858 GES589858 GOO589858 GYK589858 HIG589858 HSC589858 IBY589858 ILU589858 IVQ589858 JFM589858 JPI589858 JZE589858 KJA589858 KSW589858 LCS589858 LMO589858 LWK589858 MGG589858 MQC589858 MZY589858 NJU589858 NTQ589858 ODM589858 ONI589858 OXE589858 PHA589858 PQW589858 QAS589858 QKO589858 QUK589858 REG589858 ROC589858 RXY589858 SHU589858 SRQ589858 TBM589858 TLI589858 TVE589858 UFA589858 UOW589858 UYS589858 VIO589858 VSK589858 WCG589858 WMC589858 WVY589858 N655394 JM655394 TI655394 ADE655394 ANA655394 AWW655394 BGS655394 BQO655394 CAK655394 CKG655394 CUC655394 DDY655394 DNU655394 DXQ655394 EHM655394 ERI655394 FBE655394 FLA655394 FUW655394 GES655394 GOO655394 GYK655394 HIG655394 HSC655394 IBY655394 ILU655394 IVQ655394 JFM655394 JPI655394 JZE655394 KJA655394 KSW655394 LCS655394 LMO655394 LWK655394 MGG655394 MQC655394 MZY655394 NJU655394 NTQ655394 ODM655394 ONI655394 OXE655394 PHA655394 PQW655394 QAS655394 QKO655394 QUK655394 REG655394 ROC655394 RXY655394 SHU655394 SRQ655394 TBM655394 TLI655394 TVE655394 UFA655394 UOW655394 UYS655394 VIO655394 VSK655394 WCG655394 WMC655394 WVY655394 N720930 JM720930 TI720930 ADE720930 ANA720930 AWW720930 BGS720930 BQO720930 CAK720930 CKG720930 CUC720930 DDY720930 DNU720930 DXQ720930 EHM720930 ERI720930 FBE720930 FLA720930 FUW720930 GES720930 GOO720930 GYK720930 HIG720930 HSC720930 IBY720930 ILU720930 IVQ720930 JFM720930 JPI720930 JZE720930 KJA720930 KSW720930 LCS720930 LMO720930 LWK720930 MGG720930 MQC720930 MZY720930 NJU720930 NTQ720930 ODM720930 ONI720930 OXE720930 PHA720930 PQW720930 QAS720930 QKO720930 QUK720930 REG720930 ROC720930 RXY720930 SHU720930 SRQ720930 TBM720930 TLI720930 TVE720930 UFA720930 UOW720930 UYS720930 VIO720930 VSK720930 WCG720930 WMC720930 WVY720930 N786466 JM786466 TI786466 ADE786466 ANA786466 AWW786466 BGS786466 BQO786466 CAK786466 CKG786466 CUC786466 DDY786466 DNU786466 DXQ786466 EHM786466 ERI786466 FBE786466 FLA786466 FUW786466 GES786466 GOO786466 GYK786466 HIG786466 HSC786466 IBY786466 ILU786466 IVQ786466 JFM786466 JPI786466 JZE786466 KJA786466 KSW786466 LCS786466 LMO786466 LWK786466 MGG786466 MQC786466 MZY786466 NJU786466 NTQ786466 ODM786466 ONI786466 OXE786466 PHA786466 PQW786466 QAS786466 QKO786466 QUK786466 REG786466 ROC786466 RXY786466 SHU786466 SRQ786466 TBM786466 TLI786466 TVE786466 UFA786466 UOW786466 UYS786466 VIO786466 VSK786466 WCG786466 WMC786466 WVY786466 N852002 JM852002 TI852002 ADE852002 ANA852002 AWW852002 BGS852002 BQO852002 CAK852002 CKG852002 CUC852002 DDY852002 DNU852002 DXQ852002 EHM852002 ERI852002 FBE852002 FLA852002 FUW852002 GES852002 GOO852002 GYK852002 HIG852002 HSC852002 IBY852002 ILU852002 IVQ852002 JFM852002 JPI852002 JZE852002 KJA852002 KSW852002 LCS852002 LMO852002 LWK852002 MGG852002 MQC852002 MZY852002 NJU852002 NTQ852002 ODM852002 ONI852002 OXE852002 PHA852002 PQW852002 QAS852002 QKO852002 QUK852002 REG852002 ROC852002 RXY852002 SHU852002 SRQ852002 TBM852002 TLI852002 TVE852002 UFA852002 UOW852002 UYS852002 VIO852002 VSK852002 WCG852002 WMC852002 WVY852002 N917538 JM917538 TI917538 ADE917538 ANA917538 AWW917538 BGS917538 BQO917538 CAK917538 CKG917538 CUC917538 DDY917538 DNU917538 DXQ917538 EHM917538 ERI917538 FBE917538 FLA917538 FUW917538 GES917538 GOO917538 GYK917538 HIG917538 HSC917538 IBY917538 ILU917538 IVQ917538 JFM917538 JPI917538 JZE917538 KJA917538 KSW917538 LCS917538 LMO917538 LWK917538 MGG917538 MQC917538 MZY917538 NJU917538 NTQ917538 ODM917538 ONI917538 OXE917538 PHA917538 PQW917538 QAS917538 QKO917538 QUK917538 REG917538 ROC917538 RXY917538 SHU917538 SRQ917538 TBM917538 TLI917538 TVE917538 UFA917538 UOW917538 UYS917538 VIO917538 VSK917538 WCG917538 WMC917538 WVY917538 N983074 JM983074 TI983074 ADE983074 ANA983074 AWW983074 BGS983074 BQO983074 CAK983074 CKG983074 CUC983074 DDY983074 DNU983074 DXQ983074 EHM983074 ERI983074 FBE983074 FLA983074 FUW983074 GES983074 GOO983074 GYK983074 HIG983074 HSC983074 IBY983074 ILU983074 IVQ983074 JFM983074 JPI983074 JZE983074 KJA983074 KSW983074 LCS983074 LMO983074 LWK983074 MGG983074 MQC983074 MZY983074 NJU983074 NTQ983074 ODM983074 ONI983074 OXE983074 PHA983074 PQW983074 QAS983074 QKO983074 QUK983074 REG983074 ROC983074 RXY983074 SHU983074 SRQ983074 TBM983074 TLI983074 TVE983074 UFA983074 UOW983074 UYS983074 VIO983074 VSK983074 WCG983074 WMC983074 WVY983074 WVU983074 J65570 JI65570 TE65570 ADA65570 AMW65570 AWS65570 BGO65570 BQK65570 CAG65570 CKC65570 CTY65570 DDU65570 DNQ65570 DXM65570 EHI65570 ERE65570 FBA65570 FKW65570 FUS65570 GEO65570 GOK65570 GYG65570 HIC65570 HRY65570 IBU65570 ILQ65570 IVM65570 JFI65570 JPE65570 JZA65570 KIW65570 KSS65570 LCO65570 LMK65570 LWG65570 MGC65570 MPY65570 MZU65570 NJQ65570 NTM65570 ODI65570 ONE65570 OXA65570 PGW65570 PQS65570 QAO65570 QKK65570 QUG65570 REC65570 RNY65570 RXU65570 SHQ65570 SRM65570 TBI65570 TLE65570 TVA65570 UEW65570 UOS65570 UYO65570 VIK65570 VSG65570 WCC65570 WLY65570 WVU65570 J131106 JI131106 TE131106 ADA131106 AMW131106 AWS131106 BGO131106 BQK131106 CAG131106 CKC131106 CTY131106 DDU131106 DNQ131106 DXM131106 EHI131106 ERE131106 FBA131106 FKW131106 FUS131106 GEO131106 GOK131106 GYG131106 HIC131106 HRY131106 IBU131106 ILQ131106 IVM131106 JFI131106 JPE131106 JZA131106 KIW131106 KSS131106 LCO131106 LMK131106 LWG131106 MGC131106 MPY131106 MZU131106 NJQ131106 NTM131106 ODI131106 ONE131106 OXA131106 PGW131106 PQS131106 QAO131106 QKK131106 QUG131106 REC131106 RNY131106 RXU131106 SHQ131106 SRM131106 TBI131106 TLE131106 TVA131106 UEW131106 UOS131106 UYO131106 VIK131106 VSG131106 WCC131106 WLY131106 WVU131106 J196642 JI196642 TE196642 ADA196642 AMW196642 AWS196642 BGO196642 BQK196642 CAG196642 CKC196642 CTY196642 DDU196642 DNQ196642 DXM196642 EHI196642 ERE196642 FBA196642 FKW196642 FUS196642 GEO196642 GOK196642 GYG196642 HIC196642 HRY196642 IBU196642 ILQ196642 IVM196642 JFI196642 JPE196642 JZA196642 KIW196642 KSS196642 LCO196642 LMK196642 LWG196642 MGC196642 MPY196642 MZU196642 NJQ196642 NTM196642 ODI196642 ONE196642 OXA196642 PGW196642 PQS196642 QAO196642 QKK196642 QUG196642 REC196642 RNY196642 RXU196642 SHQ196642 SRM196642 TBI196642 TLE196642 TVA196642 UEW196642 UOS196642 UYO196642 VIK196642 VSG196642 WCC196642 WLY196642 WVU196642 J262178 JI262178 TE262178 ADA262178 AMW262178 AWS262178 BGO262178 BQK262178 CAG262178 CKC262178 CTY262178 DDU262178 DNQ262178 DXM262178 EHI262178 ERE262178 FBA262178 FKW262178 FUS262178 GEO262178 GOK262178 GYG262178 HIC262178 HRY262178 IBU262178 ILQ262178 IVM262178 JFI262178 JPE262178 JZA262178 KIW262178 KSS262178 LCO262178 LMK262178 LWG262178 MGC262178 MPY262178 MZU262178 NJQ262178 NTM262178 ODI262178 ONE262178 OXA262178 PGW262178 PQS262178 QAO262178 QKK262178 QUG262178 REC262178 RNY262178 RXU262178 SHQ262178 SRM262178 TBI262178 TLE262178 TVA262178 UEW262178 UOS262178 UYO262178 VIK262178 VSG262178 WCC262178 WLY262178 WVU262178 J327714 JI327714 TE327714 ADA327714 AMW327714 AWS327714 BGO327714 BQK327714 CAG327714 CKC327714 CTY327714 DDU327714 DNQ327714 DXM327714 EHI327714 ERE327714 FBA327714 FKW327714 FUS327714 GEO327714 GOK327714 GYG327714 HIC327714 HRY327714 IBU327714 ILQ327714 IVM327714 JFI327714 JPE327714 JZA327714 KIW327714 KSS327714 LCO327714 LMK327714 LWG327714 MGC327714 MPY327714 MZU327714 NJQ327714 NTM327714 ODI327714 ONE327714 OXA327714 PGW327714 PQS327714 QAO327714 QKK327714 QUG327714 REC327714 RNY327714 RXU327714 SHQ327714 SRM327714 TBI327714 TLE327714 TVA327714 UEW327714 UOS327714 UYO327714 VIK327714 VSG327714 WCC327714 WLY327714 WVU327714 J393250 JI393250 TE393250 ADA393250 AMW393250 AWS393250 BGO393250 BQK393250 CAG393250 CKC393250 CTY393250 DDU393250 DNQ393250 DXM393250 EHI393250 ERE393250 FBA393250 FKW393250 FUS393250 GEO393250 GOK393250 GYG393250 HIC393250 HRY393250 IBU393250 ILQ393250 IVM393250 JFI393250 JPE393250 JZA393250 KIW393250 KSS393250 LCO393250 LMK393250 LWG393250 MGC393250 MPY393250 MZU393250 NJQ393250 NTM393250 ODI393250 ONE393250 OXA393250 PGW393250 PQS393250 QAO393250 QKK393250 QUG393250 REC393250 RNY393250 RXU393250 SHQ393250 SRM393250 TBI393250 TLE393250 TVA393250 UEW393250 UOS393250 UYO393250 VIK393250 VSG393250 WCC393250 WLY393250 WVU393250 J458786 JI458786 TE458786 ADA458786 AMW458786 AWS458786 BGO458786 BQK458786 CAG458786 CKC458786 CTY458786 DDU458786 DNQ458786 DXM458786 EHI458786 ERE458786 FBA458786 FKW458786 FUS458786 GEO458786 GOK458786 GYG458786 HIC458786 HRY458786 IBU458786 ILQ458786 IVM458786 JFI458786 JPE458786 JZA458786 KIW458786 KSS458786 LCO458786 LMK458786 LWG458786 MGC458786 MPY458786 MZU458786 NJQ458786 NTM458786 ODI458786 ONE458786 OXA458786 PGW458786 PQS458786 QAO458786 QKK458786 QUG458786 REC458786 RNY458786 RXU458786 SHQ458786 SRM458786 TBI458786 TLE458786 TVA458786 UEW458786 UOS458786 UYO458786 VIK458786 VSG458786 WCC458786 WLY458786 WVU458786 J524322 JI524322 TE524322 ADA524322 AMW524322 AWS524322 BGO524322 BQK524322 CAG524322 CKC524322 CTY524322 DDU524322 DNQ524322 DXM524322 EHI524322 ERE524322 FBA524322 FKW524322 FUS524322 GEO524322 GOK524322 GYG524322 HIC524322 HRY524322 IBU524322 ILQ524322 IVM524322 JFI524322 JPE524322 JZA524322 KIW524322 KSS524322 LCO524322 LMK524322 LWG524322 MGC524322 MPY524322 MZU524322 NJQ524322 NTM524322 ODI524322 ONE524322 OXA524322 PGW524322 PQS524322 QAO524322 QKK524322 QUG524322 REC524322 RNY524322 RXU524322 SHQ524322 SRM524322 TBI524322 TLE524322 TVA524322 UEW524322 UOS524322 UYO524322 VIK524322 VSG524322 WCC524322 WLY524322 WVU524322 J589858 JI589858 TE589858 ADA589858 AMW589858 AWS589858 BGO589858 BQK589858 CAG589858 CKC589858 CTY589858 DDU589858 DNQ589858 DXM589858 EHI589858 ERE589858 FBA589858 FKW589858 FUS589858 GEO589858 GOK589858 GYG589858 HIC589858 HRY589858 IBU589858 ILQ589858 IVM589858 JFI589858 JPE589858 JZA589858 KIW589858 KSS589858 LCO589858 LMK589858 LWG589858 MGC589858 MPY589858 MZU589858 NJQ589858 NTM589858 ODI589858 ONE589858 OXA589858 PGW589858 PQS589858 QAO589858 QKK589858 QUG589858 REC589858 RNY589858 RXU589858 SHQ589858 SRM589858 TBI589858 TLE589858 TVA589858 UEW589858 UOS589858 UYO589858 VIK589858 VSG589858 WCC589858 WLY589858 WVU589858 J655394 JI655394 TE655394 ADA655394 AMW655394 AWS655394 BGO655394 BQK655394 CAG655394 CKC655394 CTY655394 DDU655394 DNQ655394 DXM655394 EHI655394 ERE655394 FBA655394 FKW655394 FUS655394 GEO655394 GOK655394 GYG655394 HIC655394 HRY655394 IBU655394 ILQ655394 IVM655394 JFI655394 JPE655394 JZA655394 KIW655394 KSS655394 LCO655394 LMK655394 LWG655394 MGC655394 MPY655394 MZU655394 NJQ655394 NTM655394 ODI655394 ONE655394 OXA655394 PGW655394 PQS655394 QAO655394 QKK655394 QUG655394 REC655394 RNY655394 RXU655394 SHQ655394 SRM655394 TBI655394 TLE655394 TVA655394 UEW655394 UOS655394 UYO655394 VIK655394 VSG655394 WCC655394 WLY655394 WVU655394 J720930 JI720930 TE720930 ADA720930 AMW720930 AWS720930 BGO720930 BQK720930 CAG720930 CKC720930 CTY720930 DDU720930 DNQ720930 DXM720930 EHI720930 ERE720930 FBA720930 FKW720930 FUS720930 GEO720930 GOK720930 GYG720930 HIC720930 HRY720930 IBU720930 ILQ720930 IVM720930 JFI720930 JPE720930 JZA720930 KIW720930 KSS720930 LCO720930 LMK720930 LWG720930 MGC720930 MPY720930 MZU720930 NJQ720930 NTM720930 ODI720930 ONE720930 OXA720930 PGW720930 PQS720930 QAO720930 QKK720930 QUG720930 REC720930 RNY720930 RXU720930 SHQ720930 SRM720930 TBI720930 TLE720930 TVA720930 UEW720930 UOS720930 UYO720930 VIK720930 VSG720930 WCC720930 WLY720930 WVU720930 J786466 JI786466 TE786466 ADA786466 AMW786466 AWS786466 BGO786466 BQK786466 CAG786466 CKC786466 CTY786466 DDU786466 DNQ786466 DXM786466 EHI786466 ERE786466 FBA786466 FKW786466 FUS786466 GEO786466 GOK786466 GYG786466 HIC786466 HRY786466 IBU786466 ILQ786466 IVM786466 JFI786466 JPE786466 JZA786466 KIW786466 KSS786466 LCO786466 LMK786466 LWG786466 MGC786466 MPY786466 MZU786466 NJQ786466 NTM786466 ODI786466 ONE786466 OXA786466 PGW786466 PQS786466 QAO786466 QKK786466 QUG786466 REC786466 RNY786466 RXU786466 SHQ786466 SRM786466 TBI786466 TLE786466 TVA786466 UEW786466 UOS786466 UYO786466 VIK786466 VSG786466 WCC786466 WLY786466 WVU786466 J852002 JI852002 TE852002 ADA852002 AMW852002 AWS852002 BGO852002 BQK852002 CAG852002 CKC852002 CTY852002 DDU852002 DNQ852002 DXM852002 EHI852002 ERE852002 FBA852002 FKW852002 FUS852002 GEO852002 GOK852002 GYG852002 HIC852002 HRY852002 IBU852002 ILQ852002 IVM852002 JFI852002 JPE852002 JZA852002 KIW852002 KSS852002 LCO852002 LMK852002 LWG852002 MGC852002 MPY852002 MZU852002 NJQ852002 NTM852002 ODI852002 ONE852002 OXA852002 PGW852002 PQS852002 QAO852002 QKK852002 QUG852002 REC852002 RNY852002 RXU852002 SHQ852002 SRM852002 TBI852002 TLE852002 TVA852002 UEW852002 UOS852002 UYO852002 VIK852002 VSG852002 WCC852002 WLY852002 WVU852002 J917538 JI917538 TE917538 ADA917538 AMW917538 AWS917538 BGO917538 BQK917538 CAG917538 CKC917538 CTY917538 DDU917538 DNQ917538 DXM917538 EHI917538 ERE917538 FBA917538 FKW917538 FUS917538 GEO917538 GOK917538 GYG917538 HIC917538 HRY917538 IBU917538 ILQ917538 IVM917538 JFI917538 JPE917538 JZA917538 KIW917538 KSS917538 LCO917538 LMK917538 LWG917538 MGC917538 MPY917538 MZU917538 NJQ917538 NTM917538 ODI917538 ONE917538 OXA917538 PGW917538 PQS917538 QAO917538 QKK917538 QUG917538 REC917538 RNY917538 RXU917538 SHQ917538 SRM917538 TBI917538 TLE917538 TVA917538 UEW917538 UOS917538 UYO917538 VIK917538 VSG917538 WCC917538 WLY917538 WVU917538 J983074 JI983074 TE983074 ADA983074 AMW983074 AWS983074 BGO983074 BQK983074 CAG983074 CKC983074 CTY983074 DDU983074 DNQ983074 DXM983074 EHI983074 ERE983074 FBA983074 FKW983074 FUS983074 GEO983074 GOK983074 GYG983074 HIC983074 HRY983074 IBU983074 ILQ983074 IVM983074 JFI983074 JPE983074 JZA983074 KIW983074 KSS983074 LCO983074 LMK983074 LWG983074 MGC983074 MPY983074 MZU983074 NJQ983074 NTM983074 ODI983074 ONE983074 OXA983074 PGW983074 PQS983074 QAO983074 QKK983074 QUG983074 REC983074 RNY983074 RXU983074 SHQ983074 SRM983074 TBI983074 TLE983074 TVA983074 UEW983074 UOS983074 UYO983074 VIK983074 VSG983074 WCC983074" xr:uid="{00000000-0002-0000-0000-000010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事業費に占める賃金割合」参照）" sqref="WWC983074 R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R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R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R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R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R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R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R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R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R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R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R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R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R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R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xr:uid="{00000000-0002-0000-0000-000011000000}"/>
    <dataValidation allowBlank="1" showInputMessage="1" showErrorMessage="1" prompt="※免税事業者は税込額、課税事業者は税抜額を入力してください" sqref="WWF983078 JT37:JT38 TP37:TP38 ADL37:ADL38 ANH37:ANH38 AXD37:AXD38 BGZ37:BGZ38 BQV37:BQV38 CAR37:CAR38 CKN37:CKN38 CUJ37:CUJ38 DEF37:DEF38 DOB37:DOB38 DXX37:DXX38 EHT37:EHT38 ERP37:ERP38 FBL37:FBL38 FLH37:FLH38 FVD37:FVD38 GEZ37:GEZ38 GOV37:GOV38 GYR37:GYR38 HIN37:HIN38 HSJ37:HSJ38 ICF37:ICF38 IMB37:IMB38 IVX37:IVX38 JFT37:JFT38 JPP37:JPP38 JZL37:JZL38 KJH37:KJH38 KTD37:KTD38 LCZ37:LCZ38 LMV37:LMV38 LWR37:LWR38 MGN37:MGN38 MQJ37:MQJ38 NAF37:NAF38 NKB37:NKB38 NTX37:NTX38 ODT37:ODT38 ONP37:ONP38 OXL37:OXL38 PHH37:PHH38 PRD37:PRD38 QAZ37:QAZ38 QKV37:QKV38 QUR37:QUR38 REN37:REN38 ROJ37:ROJ38 RYF37:RYF38 SIB37:SIB38 SRX37:SRX38 TBT37:TBT38 TLP37:TLP38 TVL37:TVL38 UFH37:UFH38 UPD37:UPD38 UYZ37:UYZ38 VIV37:VIV38 VSR37:VSR38 WCN37:WCN38 WMJ37:WMJ38 WWF37:WWF38 U65574 JT65574 TP65574 ADL65574 ANH65574 AXD65574 BGZ65574 BQV65574 CAR65574 CKN65574 CUJ65574 DEF65574 DOB65574 DXX65574 EHT65574 ERP65574 FBL65574 FLH65574 FVD65574 GEZ65574 GOV65574 GYR65574 HIN65574 HSJ65574 ICF65574 IMB65574 IVX65574 JFT65574 JPP65574 JZL65574 KJH65574 KTD65574 LCZ65574 LMV65574 LWR65574 MGN65574 MQJ65574 NAF65574 NKB65574 NTX65574 ODT65574 ONP65574 OXL65574 PHH65574 PRD65574 QAZ65574 QKV65574 QUR65574 REN65574 ROJ65574 RYF65574 SIB65574 SRX65574 TBT65574 TLP65574 TVL65574 UFH65574 UPD65574 UYZ65574 VIV65574 VSR65574 WCN65574 WMJ65574 WWF65574 U131110 JT131110 TP131110 ADL131110 ANH131110 AXD131110 BGZ131110 BQV131110 CAR131110 CKN131110 CUJ131110 DEF131110 DOB131110 DXX131110 EHT131110 ERP131110 FBL131110 FLH131110 FVD131110 GEZ131110 GOV131110 GYR131110 HIN131110 HSJ131110 ICF131110 IMB131110 IVX131110 JFT131110 JPP131110 JZL131110 KJH131110 KTD131110 LCZ131110 LMV131110 LWR131110 MGN131110 MQJ131110 NAF131110 NKB131110 NTX131110 ODT131110 ONP131110 OXL131110 PHH131110 PRD131110 QAZ131110 QKV131110 QUR131110 REN131110 ROJ131110 RYF131110 SIB131110 SRX131110 TBT131110 TLP131110 TVL131110 UFH131110 UPD131110 UYZ131110 VIV131110 VSR131110 WCN131110 WMJ131110 WWF131110 U196646 JT196646 TP196646 ADL196646 ANH196646 AXD196646 BGZ196646 BQV196646 CAR196646 CKN196646 CUJ196646 DEF196646 DOB196646 DXX196646 EHT196646 ERP196646 FBL196646 FLH196646 FVD196646 GEZ196646 GOV196646 GYR196646 HIN196646 HSJ196646 ICF196646 IMB196646 IVX196646 JFT196646 JPP196646 JZL196646 KJH196646 KTD196646 LCZ196646 LMV196646 LWR196646 MGN196646 MQJ196646 NAF196646 NKB196646 NTX196646 ODT196646 ONP196646 OXL196646 PHH196646 PRD196646 QAZ196646 QKV196646 QUR196646 REN196646 ROJ196646 RYF196646 SIB196646 SRX196646 TBT196646 TLP196646 TVL196646 UFH196646 UPD196646 UYZ196646 VIV196646 VSR196646 WCN196646 WMJ196646 WWF196646 U262182 JT262182 TP262182 ADL262182 ANH262182 AXD262182 BGZ262182 BQV262182 CAR262182 CKN262182 CUJ262182 DEF262182 DOB262182 DXX262182 EHT262182 ERP262182 FBL262182 FLH262182 FVD262182 GEZ262182 GOV262182 GYR262182 HIN262182 HSJ262182 ICF262182 IMB262182 IVX262182 JFT262182 JPP262182 JZL262182 KJH262182 KTD262182 LCZ262182 LMV262182 LWR262182 MGN262182 MQJ262182 NAF262182 NKB262182 NTX262182 ODT262182 ONP262182 OXL262182 PHH262182 PRD262182 QAZ262182 QKV262182 QUR262182 REN262182 ROJ262182 RYF262182 SIB262182 SRX262182 TBT262182 TLP262182 TVL262182 UFH262182 UPD262182 UYZ262182 VIV262182 VSR262182 WCN262182 WMJ262182 WWF262182 U327718 JT327718 TP327718 ADL327718 ANH327718 AXD327718 BGZ327718 BQV327718 CAR327718 CKN327718 CUJ327718 DEF327718 DOB327718 DXX327718 EHT327718 ERP327718 FBL327718 FLH327718 FVD327718 GEZ327718 GOV327718 GYR327718 HIN327718 HSJ327718 ICF327718 IMB327718 IVX327718 JFT327718 JPP327718 JZL327718 KJH327718 KTD327718 LCZ327718 LMV327718 LWR327718 MGN327718 MQJ327718 NAF327718 NKB327718 NTX327718 ODT327718 ONP327718 OXL327718 PHH327718 PRD327718 QAZ327718 QKV327718 QUR327718 REN327718 ROJ327718 RYF327718 SIB327718 SRX327718 TBT327718 TLP327718 TVL327718 UFH327718 UPD327718 UYZ327718 VIV327718 VSR327718 WCN327718 WMJ327718 WWF327718 U393254 JT393254 TP393254 ADL393254 ANH393254 AXD393254 BGZ393254 BQV393254 CAR393254 CKN393254 CUJ393254 DEF393254 DOB393254 DXX393254 EHT393254 ERP393254 FBL393254 FLH393254 FVD393254 GEZ393254 GOV393254 GYR393254 HIN393254 HSJ393254 ICF393254 IMB393254 IVX393254 JFT393254 JPP393254 JZL393254 KJH393254 KTD393254 LCZ393254 LMV393254 LWR393254 MGN393254 MQJ393254 NAF393254 NKB393254 NTX393254 ODT393254 ONP393254 OXL393254 PHH393254 PRD393254 QAZ393254 QKV393254 QUR393254 REN393254 ROJ393254 RYF393254 SIB393254 SRX393254 TBT393254 TLP393254 TVL393254 UFH393254 UPD393254 UYZ393254 VIV393254 VSR393254 WCN393254 WMJ393254 WWF393254 U458790 JT458790 TP458790 ADL458790 ANH458790 AXD458790 BGZ458790 BQV458790 CAR458790 CKN458790 CUJ458790 DEF458790 DOB458790 DXX458790 EHT458790 ERP458790 FBL458790 FLH458790 FVD458790 GEZ458790 GOV458790 GYR458790 HIN458790 HSJ458790 ICF458790 IMB458790 IVX458790 JFT458790 JPP458790 JZL458790 KJH458790 KTD458790 LCZ458790 LMV458790 LWR458790 MGN458790 MQJ458790 NAF458790 NKB458790 NTX458790 ODT458790 ONP458790 OXL458790 PHH458790 PRD458790 QAZ458790 QKV458790 QUR458790 REN458790 ROJ458790 RYF458790 SIB458790 SRX458790 TBT458790 TLP458790 TVL458790 UFH458790 UPD458790 UYZ458790 VIV458790 VSR458790 WCN458790 WMJ458790 WWF458790 U524326 JT524326 TP524326 ADL524326 ANH524326 AXD524326 BGZ524326 BQV524326 CAR524326 CKN524326 CUJ524326 DEF524326 DOB524326 DXX524326 EHT524326 ERP524326 FBL524326 FLH524326 FVD524326 GEZ524326 GOV524326 GYR524326 HIN524326 HSJ524326 ICF524326 IMB524326 IVX524326 JFT524326 JPP524326 JZL524326 KJH524326 KTD524326 LCZ524326 LMV524326 LWR524326 MGN524326 MQJ524326 NAF524326 NKB524326 NTX524326 ODT524326 ONP524326 OXL524326 PHH524326 PRD524326 QAZ524326 QKV524326 QUR524326 REN524326 ROJ524326 RYF524326 SIB524326 SRX524326 TBT524326 TLP524326 TVL524326 UFH524326 UPD524326 UYZ524326 VIV524326 VSR524326 WCN524326 WMJ524326 WWF524326 U589862 JT589862 TP589862 ADL589862 ANH589862 AXD589862 BGZ589862 BQV589862 CAR589862 CKN589862 CUJ589862 DEF589862 DOB589862 DXX589862 EHT589862 ERP589862 FBL589862 FLH589862 FVD589862 GEZ589862 GOV589862 GYR589862 HIN589862 HSJ589862 ICF589862 IMB589862 IVX589862 JFT589862 JPP589862 JZL589862 KJH589862 KTD589862 LCZ589862 LMV589862 LWR589862 MGN589862 MQJ589862 NAF589862 NKB589862 NTX589862 ODT589862 ONP589862 OXL589862 PHH589862 PRD589862 QAZ589862 QKV589862 QUR589862 REN589862 ROJ589862 RYF589862 SIB589862 SRX589862 TBT589862 TLP589862 TVL589862 UFH589862 UPD589862 UYZ589862 VIV589862 VSR589862 WCN589862 WMJ589862 WWF589862 U655398 JT655398 TP655398 ADL655398 ANH655398 AXD655398 BGZ655398 BQV655398 CAR655398 CKN655398 CUJ655398 DEF655398 DOB655398 DXX655398 EHT655398 ERP655398 FBL655398 FLH655398 FVD655398 GEZ655398 GOV655398 GYR655398 HIN655398 HSJ655398 ICF655398 IMB655398 IVX655398 JFT655398 JPP655398 JZL655398 KJH655398 KTD655398 LCZ655398 LMV655398 LWR655398 MGN655398 MQJ655398 NAF655398 NKB655398 NTX655398 ODT655398 ONP655398 OXL655398 PHH655398 PRD655398 QAZ655398 QKV655398 QUR655398 REN655398 ROJ655398 RYF655398 SIB655398 SRX655398 TBT655398 TLP655398 TVL655398 UFH655398 UPD655398 UYZ655398 VIV655398 VSR655398 WCN655398 WMJ655398 WWF655398 U720934 JT720934 TP720934 ADL720934 ANH720934 AXD720934 BGZ720934 BQV720934 CAR720934 CKN720934 CUJ720934 DEF720934 DOB720934 DXX720934 EHT720934 ERP720934 FBL720934 FLH720934 FVD720934 GEZ720934 GOV720934 GYR720934 HIN720934 HSJ720934 ICF720934 IMB720934 IVX720934 JFT720934 JPP720934 JZL720934 KJH720934 KTD720934 LCZ720934 LMV720934 LWR720934 MGN720934 MQJ720934 NAF720934 NKB720934 NTX720934 ODT720934 ONP720934 OXL720934 PHH720934 PRD720934 QAZ720934 QKV720934 QUR720934 REN720934 ROJ720934 RYF720934 SIB720934 SRX720934 TBT720934 TLP720934 TVL720934 UFH720934 UPD720934 UYZ720934 VIV720934 VSR720934 WCN720934 WMJ720934 WWF720934 U786470 JT786470 TP786470 ADL786470 ANH786470 AXD786470 BGZ786470 BQV786470 CAR786470 CKN786470 CUJ786470 DEF786470 DOB786470 DXX786470 EHT786470 ERP786470 FBL786470 FLH786470 FVD786470 GEZ786470 GOV786470 GYR786470 HIN786470 HSJ786470 ICF786470 IMB786470 IVX786470 JFT786470 JPP786470 JZL786470 KJH786470 KTD786470 LCZ786470 LMV786470 LWR786470 MGN786470 MQJ786470 NAF786470 NKB786470 NTX786470 ODT786470 ONP786470 OXL786470 PHH786470 PRD786470 QAZ786470 QKV786470 QUR786470 REN786470 ROJ786470 RYF786470 SIB786470 SRX786470 TBT786470 TLP786470 TVL786470 UFH786470 UPD786470 UYZ786470 VIV786470 VSR786470 WCN786470 WMJ786470 WWF786470 U852006 JT852006 TP852006 ADL852006 ANH852006 AXD852006 BGZ852006 BQV852006 CAR852006 CKN852006 CUJ852006 DEF852006 DOB852006 DXX852006 EHT852006 ERP852006 FBL852006 FLH852006 FVD852006 GEZ852006 GOV852006 GYR852006 HIN852006 HSJ852006 ICF852006 IMB852006 IVX852006 JFT852006 JPP852006 JZL852006 KJH852006 KTD852006 LCZ852006 LMV852006 LWR852006 MGN852006 MQJ852006 NAF852006 NKB852006 NTX852006 ODT852006 ONP852006 OXL852006 PHH852006 PRD852006 QAZ852006 QKV852006 QUR852006 REN852006 ROJ852006 RYF852006 SIB852006 SRX852006 TBT852006 TLP852006 TVL852006 UFH852006 UPD852006 UYZ852006 VIV852006 VSR852006 WCN852006 WMJ852006 WWF852006 U917542 JT917542 TP917542 ADL917542 ANH917542 AXD917542 BGZ917542 BQV917542 CAR917542 CKN917542 CUJ917542 DEF917542 DOB917542 DXX917542 EHT917542 ERP917542 FBL917542 FLH917542 FVD917542 GEZ917542 GOV917542 GYR917542 HIN917542 HSJ917542 ICF917542 IMB917542 IVX917542 JFT917542 JPP917542 JZL917542 KJH917542 KTD917542 LCZ917542 LMV917542 LWR917542 MGN917542 MQJ917542 NAF917542 NKB917542 NTX917542 ODT917542 ONP917542 OXL917542 PHH917542 PRD917542 QAZ917542 QKV917542 QUR917542 REN917542 ROJ917542 RYF917542 SIB917542 SRX917542 TBT917542 TLP917542 TVL917542 UFH917542 UPD917542 UYZ917542 VIV917542 VSR917542 WCN917542 WMJ917542 WWF917542 U983078 JT983078 TP983078 ADL983078 ANH983078 AXD983078 BGZ983078 BQV983078 CAR983078 CKN983078 CUJ983078 DEF983078 DOB983078 DXX983078 EHT983078 ERP983078 FBL983078 FLH983078 FVD983078 GEZ983078 GOV983078 GYR983078 HIN983078 HSJ983078 ICF983078 IMB983078 IVX983078 JFT983078 JPP983078 JZL983078 KJH983078 KTD983078 LCZ983078 LMV983078 LWR983078 MGN983078 MQJ983078 NAF983078 NKB983078 NTX983078 ODT983078 ONP983078 OXL983078 PHH983078 PRD983078 QAZ983078 QKV983078 QUR983078 REN983078 ROJ983078 RYF983078 SIB983078 SRX983078 TBT983078 TLP983078 TVL983078 UFH983078 UPD983078 UYZ983078 VIV983078 VSR983078 WCN983078 WMJ983078" xr:uid="{00000000-0002-0000-0000-000012000000}"/>
    <dataValidation type="whole" allowBlank="1" showInputMessage="1" showErrorMessage="1" error="※1,700円上限です。" sqref="Z26:Z31 AD35:AD40 Z33" xr:uid="{00000000-0002-0000-0000-000013000000}">
      <formula1>1</formula1>
      <formula2>1700</formula2>
    </dataValidation>
    <dataValidation type="list" operator="notEqual" allowBlank="1" showInputMessage="1" error="※1,300円上限です。" prompt="〔A〕時給：直接入力_x000a_〔B〕月給：L30セル（N29～30セルで計算）の数字を入力" sqref="E28:E29" xr:uid="{00000000-0002-0000-0000-000014000000}">
      <formula1>$L$30</formula1>
    </dataValidation>
    <dataValidation type="date" allowBlank="1" showInputMessage="1" showErrorMessage="1" errorTitle="雇用期間の設定に誤り" error="雇用開始日は2026/5/1～2026/11/1の間となります" sqref="X10" xr:uid="{43726B25-34B8-492E-9DE5-7BBC535730DB}">
      <formula1>46143</formula1>
      <formula2>46327</formula2>
    </dataValidation>
    <dataValidation type="date" allowBlank="1" showInputMessage="1" showErrorMessage="1" errorTitle="雇用期間の設定に誤り" error="2026/11/1までの間で雇用契約を締結します" sqref="Z10" xr:uid="{637E4B29-531F-48EA-A1B0-F29C6607AC1A}">
      <formula1>46143</formula1>
      <formula2>46327</formula2>
    </dataValidation>
    <dataValidation type="date" allowBlank="1" showInputMessage="1" showErrorMessage="1" errorTitle="雇用期間の設定に誤り" error="雇用終了日は2026/5/1～2027/1/31の間となります" sqref="X13" xr:uid="{D632F023-1E3A-426A-969E-6E7F4A842956}">
      <formula1>46143</formula1>
      <formula2>46418</formula2>
    </dataValidation>
    <dataValidation type="date" allowBlank="1" showInputMessage="1" showErrorMessage="1" errorTitle="雇用期間の設定に誤り" error="2027/1/31までの間で雇用契約を締結します" sqref="Z13" xr:uid="{432ACEB5-1164-46C7-B60F-5E18A96B2ED2}">
      <formula1>46143</formula1>
      <formula2>46418</formula2>
    </dataValidation>
    <dataValidation type="whole" operator="lessThan" allowBlank="1" showInputMessage="1" showErrorMessage="1" error="小数点以下は切り上げ、整数で入力してください。" prompt="月給の場合のみ入力" sqref="N29:O29" xr:uid="{C117D50E-D2E6-4A88-BC67-B0EAA2C7AD9C}">
      <formula1>210</formula1>
    </dataValidation>
    <dataValidation allowBlank="1" showInputMessage="1" showErrorMessage="1" prompt="月給の場合のみ入力" sqref="N30:O30" xr:uid="{FCEC0A8D-F8D8-4226-86B8-06769199ACF9}"/>
    <dataValidation type="list" allowBlank="1" showInputMessage="1" showErrorMessage="1" sqref="E8" xr:uid="{00000000-0002-0000-0000-000019000000}">
      <formula1>"7,8,9,10,11"</formula1>
    </dataValidation>
    <dataValidation type="list" allowBlank="1" showInputMessage="1" showErrorMessage="1" sqref="G25:J25 L25:N25 P25:R25 P27:R27 L27:N27 G27:J27 G29:J29" xr:uid="{2427721B-773B-4DD1-844F-DC07FD6C7F97}">
      <formula1>"7,8,9,10,11,12,1"</formula1>
    </dataValidation>
  </dataValidations>
  <pageMargins left="0.51181102362204722" right="0.51181102362204722" top="0.55118110236220474" bottom="0.55118110236220474" header="0.31496062992125984" footer="0.31496062992125984"/>
  <pageSetup paperSize="9"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Group Box 1">
              <controlPr defaultSize="0" autoFill="0" autoPict="0">
                <anchor moveWithCells="1">
                  <from>
                    <xdr:col>2</xdr:col>
                    <xdr:colOff>704850</xdr:colOff>
                    <xdr:row>9</xdr:row>
                    <xdr:rowOff>200025</xdr:rowOff>
                  </from>
                  <to>
                    <xdr:col>4</xdr:col>
                    <xdr:colOff>19050</xdr:colOff>
                    <xdr:row>12</xdr:row>
                    <xdr:rowOff>133350</xdr:rowOff>
                  </to>
                </anchor>
              </controlPr>
            </control>
          </mc:Choice>
        </mc:AlternateContent>
        <mc:AlternateContent xmlns:mc="http://schemas.openxmlformats.org/markup-compatibility/2006">
          <mc:Choice Requires="x14">
            <control shapeId="76802" r:id="rId5" name="Group Box 2">
              <controlPr defaultSize="0" autoFill="0" autoPict="0">
                <anchor moveWithCells="1">
                  <from>
                    <xdr:col>22</xdr:col>
                    <xdr:colOff>781050</xdr:colOff>
                    <xdr:row>7</xdr:row>
                    <xdr:rowOff>276225</xdr:rowOff>
                  </from>
                  <to>
                    <xdr:col>32</xdr:col>
                    <xdr:colOff>371475</xdr:colOff>
                    <xdr:row>9</xdr:row>
                    <xdr:rowOff>200025</xdr:rowOff>
                  </to>
                </anchor>
              </controlPr>
            </control>
          </mc:Choice>
        </mc:AlternateContent>
        <mc:AlternateContent xmlns:mc="http://schemas.openxmlformats.org/markup-compatibility/2006">
          <mc:Choice Requires="x14">
            <control shapeId="76803" r:id="rId6" name="Group Box 3">
              <controlPr defaultSize="0" autoFill="0" autoPict="0">
                <anchor moveWithCells="1">
                  <from>
                    <xdr:col>22</xdr:col>
                    <xdr:colOff>781050</xdr:colOff>
                    <xdr:row>7</xdr:row>
                    <xdr:rowOff>276225</xdr:rowOff>
                  </from>
                  <to>
                    <xdr:col>32</xdr:col>
                    <xdr:colOff>371475</xdr:colOff>
                    <xdr:row>9</xdr:row>
                    <xdr:rowOff>200025</xdr:rowOff>
                  </to>
                </anchor>
              </controlPr>
            </control>
          </mc:Choice>
        </mc:AlternateContent>
        <mc:AlternateContent xmlns:mc="http://schemas.openxmlformats.org/markup-compatibility/2006">
          <mc:Choice Requires="x14">
            <control shapeId="76804" r:id="rId7" name="Group Box 4">
              <controlPr defaultSize="0" autoFill="0" autoPict="0">
                <anchor moveWithCells="1">
                  <from>
                    <xdr:col>24</xdr:col>
                    <xdr:colOff>781050</xdr:colOff>
                    <xdr:row>7</xdr:row>
                    <xdr:rowOff>276225</xdr:rowOff>
                  </from>
                  <to>
                    <xdr:col>32</xdr:col>
                    <xdr:colOff>371475</xdr:colOff>
                    <xdr:row>9</xdr:row>
                    <xdr:rowOff>200025</xdr:rowOff>
                  </to>
                </anchor>
              </controlPr>
            </control>
          </mc:Choice>
        </mc:AlternateContent>
        <mc:AlternateContent xmlns:mc="http://schemas.openxmlformats.org/markup-compatibility/2006">
          <mc:Choice Requires="x14">
            <control shapeId="76805" r:id="rId8" name="Group Box 5">
              <controlPr defaultSize="0" autoFill="0" autoPict="0">
                <anchor moveWithCells="1">
                  <from>
                    <xdr:col>24</xdr:col>
                    <xdr:colOff>781050</xdr:colOff>
                    <xdr:row>7</xdr:row>
                    <xdr:rowOff>276225</xdr:rowOff>
                  </from>
                  <to>
                    <xdr:col>32</xdr:col>
                    <xdr:colOff>371475</xdr:colOff>
                    <xdr:row>9</xdr:row>
                    <xdr:rowOff>200025</xdr:rowOff>
                  </to>
                </anchor>
              </controlPr>
            </control>
          </mc:Choice>
        </mc:AlternateContent>
        <mc:AlternateContent xmlns:mc="http://schemas.openxmlformats.org/markup-compatibility/2006">
          <mc:Choice Requires="x14">
            <control shapeId="76806" r:id="rId9" name="Group Box 6">
              <controlPr defaultSize="0" autoFill="0" autoPict="0">
                <anchor moveWithCells="1">
                  <from>
                    <xdr:col>22</xdr:col>
                    <xdr:colOff>781050</xdr:colOff>
                    <xdr:row>9</xdr:row>
                    <xdr:rowOff>276225</xdr:rowOff>
                  </from>
                  <to>
                    <xdr:col>32</xdr:col>
                    <xdr:colOff>371475</xdr:colOff>
                    <xdr:row>12</xdr:row>
                    <xdr:rowOff>133350</xdr:rowOff>
                  </to>
                </anchor>
              </controlPr>
            </control>
          </mc:Choice>
        </mc:AlternateContent>
        <mc:AlternateContent xmlns:mc="http://schemas.openxmlformats.org/markup-compatibility/2006">
          <mc:Choice Requires="x14">
            <control shapeId="76807" r:id="rId10" name="Group Box 7">
              <controlPr defaultSize="0" autoFill="0" autoPict="0">
                <anchor moveWithCells="1">
                  <from>
                    <xdr:col>22</xdr:col>
                    <xdr:colOff>781050</xdr:colOff>
                    <xdr:row>9</xdr:row>
                    <xdr:rowOff>276225</xdr:rowOff>
                  </from>
                  <to>
                    <xdr:col>32</xdr:col>
                    <xdr:colOff>371475</xdr:colOff>
                    <xdr:row>12</xdr:row>
                    <xdr:rowOff>133350</xdr:rowOff>
                  </to>
                </anchor>
              </controlPr>
            </control>
          </mc:Choice>
        </mc:AlternateContent>
        <mc:AlternateContent xmlns:mc="http://schemas.openxmlformats.org/markup-compatibility/2006">
          <mc:Choice Requires="x14">
            <control shapeId="76808" r:id="rId11" name="Group Box 8">
              <controlPr defaultSize="0" autoFill="0" autoPict="0">
                <anchor moveWithCells="1">
                  <from>
                    <xdr:col>24</xdr:col>
                    <xdr:colOff>781050</xdr:colOff>
                    <xdr:row>9</xdr:row>
                    <xdr:rowOff>276225</xdr:rowOff>
                  </from>
                  <to>
                    <xdr:col>32</xdr:col>
                    <xdr:colOff>371475</xdr:colOff>
                    <xdr:row>12</xdr:row>
                    <xdr:rowOff>133350</xdr:rowOff>
                  </to>
                </anchor>
              </controlPr>
            </control>
          </mc:Choice>
        </mc:AlternateContent>
        <mc:AlternateContent xmlns:mc="http://schemas.openxmlformats.org/markup-compatibility/2006">
          <mc:Choice Requires="x14">
            <control shapeId="76809" r:id="rId12" name="Group Box 9">
              <controlPr defaultSize="0" autoFill="0" autoPict="0">
                <anchor moveWithCells="1">
                  <from>
                    <xdr:col>24</xdr:col>
                    <xdr:colOff>781050</xdr:colOff>
                    <xdr:row>9</xdr:row>
                    <xdr:rowOff>276225</xdr:rowOff>
                  </from>
                  <to>
                    <xdr:col>32</xdr:col>
                    <xdr:colOff>371475</xdr:colOff>
                    <xdr:row>12</xdr:row>
                    <xdr:rowOff>133350</xdr:rowOff>
                  </to>
                </anchor>
              </controlPr>
            </control>
          </mc:Choice>
        </mc:AlternateContent>
        <mc:AlternateContent xmlns:mc="http://schemas.openxmlformats.org/markup-compatibility/2006">
          <mc:Choice Requires="x14">
            <control shapeId="76810" r:id="rId13" name="Group Box 10">
              <controlPr defaultSize="0" autoFill="0" autoPict="0">
                <anchor moveWithCells="1">
                  <from>
                    <xdr:col>25</xdr:col>
                    <xdr:colOff>781050</xdr:colOff>
                    <xdr:row>7</xdr:row>
                    <xdr:rowOff>276225</xdr:rowOff>
                  </from>
                  <to>
                    <xdr:col>32</xdr:col>
                    <xdr:colOff>361950</xdr:colOff>
                    <xdr:row>10</xdr:row>
                    <xdr:rowOff>0</xdr:rowOff>
                  </to>
                </anchor>
              </controlPr>
            </control>
          </mc:Choice>
        </mc:AlternateContent>
        <mc:AlternateContent xmlns:mc="http://schemas.openxmlformats.org/markup-compatibility/2006">
          <mc:Choice Requires="x14">
            <control shapeId="76811" r:id="rId14" name="Group Box 11">
              <controlPr defaultSize="0" autoFill="0" autoPict="0">
                <anchor moveWithCells="1">
                  <from>
                    <xdr:col>25</xdr:col>
                    <xdr:colOff>781050</xdr:colOff>
                    <xdr:row>7</xdr:row>
                    <xdr:rowOff>276225</xdr:rowOff>
                  </from>
                  <to>
                    <xdr:col>32</xdr:col>
                    <xdr:colOff>361950</xdr:colOff>
                    <xdr:row>10</xdr:row>
                    <xdr:rowOff>0</xdr:rowOff>
                  </to>
                </anchor>
              </controlPr>
            </control>
          </mc:Choice>
        </mc:AlternateContent>
        <mc:AlternateContent xmlns:mc="http://schemas.openxmlformats.org/markup-compatibility/2006">
          <mc:Choice Requires="x14">
            <control shapeId="76812" r:id="rId15" name="Group Box 12">
              <controlPr defaultSize="0" autoFill="0" autoPict="0">
                <anchor moveWithCells="1">
                  <from>
                    <xdr:col>27</xdr:col>
                    <xdr:colOff>781050</xdr:colOff>
                    <xdr:row>7</xdr:row>
                    <xdr:rowOff>276225</xdr:rowOff>
                  </from>
                  <to>
                    <xdr:col>32</xdr:col>
                    <xdr:colOff>371475</xdr:colOff>
                    <xdr:row>10</xdr:row>
                    <xdr:rowOff>0</xdr:rowOff>
                  </to>
                </anchor>
              </controlPr>
            </control>
          </mc:Choice>
        </mc:AlternateContent>
        <mc:AlternateContent xmlns:mc="http://schemas.openxmlformats.org/markup-compatibility/2006">
          <mc:Choice Requires="x14">
            <control shapeId="76813" r:id="rId16" name="Group Box 13">
              <controlPr defaultSize="0" autoFill="0" autoPict="0">
                <anchor moveWithCells="1">
                  <from>
                    <xdr:col>27</xdr:col>
                    <xdr:colOff>781050</xdr:colOff>
                    <xdr:row>7</xdr:row>
                    <xdr:rowOff>276225</xdr:rowOff>
                  </from>
                  <to>
                    <xdr:col>32</xdr:col>
                    <xdr:colOff>371475</xdr:colOff>
                    <xdr:row>10</xdr:row>
                    <xdr:rowOff>0</xdr:rowOff>
                  </to>
                </anchor>
              </controlPr>
            </control>
          </mc:Choice>
        </mc:AlternateContent>
        <mc:AlternateContent xmlns:mc="http://schemas.openxmlformats.org/markup-compatibility/2006">
          <mc:Choice Requires="x14">
            <control shapeId="76814" r:id="rId17" name="Group Box 14">
              <controlPr defaultSize="0" autoFill="0" autoPict="0">
                <anchor moveWithCells="1">
                  <from>
                    <xdr:col>25</xdr:col>
                    <xdr:colOff>781050</xdr:colOff>
                    <xdr:row>9</xdr:row>
                    <xdr:rowOff>276225</xdr:rowOff>
                  </from>
                  <to>
                    <xdr:col>32</xdr:col>
                    <xdr:colOff>352425</xdr:colOff>
                    <xdr:row>12</xdr:row>
                    <xdr:rowOff>142875</xdr:rowOff>
                  </to>
                </anchor>
              </controlPr>
            </control>
          </mc:Choice>
        </mc:AlternateContent>
        <mc:AlternateContent xmlns:mc="http://schemas.openxmlformats.org/markup-compatibility/2006">
          <mc:Choice Requires="x14">
            <control shapeId="76815" r:id="rId18" name="Group Box 15">
              <controlPr defaultSize="0" autoFill="0" autoPict="0">
                <anchor moveWithCells="1">
                  <from>
                    <xdr:col>25</xdr:col>
                    <xdr:colOff>781050</xdr:colOff>
                    <xdr:row>9</xdr:row>
                    <xdr:rowOff>276225</xdr:rowOff>
                  </from>
                  <to>
                    <xdr:col>32</xdr:col>
                    <xdr:colOff>352425</xdr:colOff>
                    <xdr:row>12</xdr:row>
                    <xdr:rowOff>142875</xdr:rowOff>
                  </to>
                </anchor>
              </controlPr>
            </control>
          </mc:Choice>
        </mc:AlternateContent>
        <mc:AlternateContent xmlns:mc="http://schemas.openxmlformats.org/markup-compatibility/2006">
          <mc:Choice Requires="x14">
            <control shapeId="76816" r:id="rId19" name="Group Box 16">
              <controlPr defaultSize="0" autoFill="0" autoPict="0">
                <anchor moveWithCells="1">
                  <from>
                    <xdr:col>27</xdr:col>
                    <xdr:colOff>781050</xdr:colOff>
                    <xdr:row>9</xdr:row>
                    <xdr:rowOff>276225</xdr:rowOff>
                  </from>
                  <to>
                    <xdr:col>32</xdr:col>
                    <xdr:colOff>371475</xdr:colOff>
                    <xdr:row>12</xdr:row>
                    <xdr:rowOff>152400</xdr:rowOff>
                  </to>
                </anchor>
              </controlPr>
            </control>
          </mc:Choice>
        </mc:AlternateContent>
        <mc:AlternateContent xmlns:mc="http://schemas.openxmlformats.org/markup-compatibility/2006">
          <mc:Choice Requires="x14">
            <control shapeId="76817" r:id="rId20" name="Group Box 17">
              <controlPr defaultSize="0" autoFill="0" autoPict="0">
                <anchor moveWithCells="1">
                  <from>
                    <xdr:col>27</xdr:col>
                    <xdr:colOff>781050</xdr:colOff>
                    <xdr:row>9</xdr:row>
                    <xdr:rowOff>276225</xdr:rowOff>
                  </from>
                  <to>
                    <xdr:col>32</xdr:col>
                    <xdr:colOff>371475</xdr:colOff>
                    <xdr:row>12</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 operator="containsText" id="{4277BEB8-8C99-4D5C-8AA3-B9560888DA1E}">
            <xm:f>NOT(ISERROR(SEARCH(リスト!$M$8,M12)))</xm:f>
            <xm:f>リスト!$M$8</xm:f>
            <x14:dxf>
              <font>
                <color rgb="FFFF0000"/>
              </font>
              <fill>
                <patternFill>
                  <bgColor theme="5" tint="0.39994506668294322"/>
                </patternFill>
              </fill>
            </x14:dxf>
          </x14:cfRule>
          <xm:sqref>M12</xm:sqref>
        </x14:conditionalFormatting>
      </x14:conditionalFormattings>
    </ext>
    <ext xmlns:x14="http://schemas.microsoft.com/office/spreadsheetml/2009/9/main" uri="{CCE6A557-97BC-4b89-ADB6-D9C93CAAB3DF}">
      <x14:dataValidations xmlns:xm="http://schemas.microsoft.com/office/excel/2006/main" count="6">
        <x14:dataValidation type="list" showInputMessage="1" showErrorMessage="1" xr:uid="{00000000-0002-0000-0000-000006000000}">
          <x14:formula1>
            <xm:f>リスト!$M$8:$M$10</xm:f>
          </x14:formula1>
          <xm:sqref>M12:N12</xm:sqref>
        </x14:dataValidation>
        <x14:dataValidation type="list" allowBlank="1" showInputMessage="1" showErrorMessage="1" xr:uid="{00000000-0002-0000-0000-000016000000}">
          <x14:formula1>
            <xm:f>リスト!$D$8:$D$16</xm:f>
          </x14:formula1>
          <xm:sqref>E20:K20</xm:sqref>
        </x14:dataValidation>
        <x14:dataValidation type="list" allowBlank="1" showInputMessage="1" showErrorMessage="1" xr:uid="{00000000-0002-0000-0000-000017000000}">
          <x14:formula1>
            <xm:f>リスト!$C$8:$C$11</xm:f>
          </x14:formula1>
          <xm:sqref>E19:F19</xm:sqref>
        </x14:dataValidation>
        <x14:dataValidation type="list" allowBlank="1" showInputMessage="1" showErrorMessage="1" xr:uid="{C2380F52-E2CF-4962-AC52-20CAB9B5E949}">
          <x14:formula1>
            <xm:f>リスト!$L$8:$L$10</xm:f>
          </x14:formula1>
          <xm:sqref>E33</xm:sqref>
        </x14:dataValidation>
        <x14:dataValidation type="list" allowBlank="1" showInputMessage="1" showErrorMessage="1" xr:uid="{C6EE617A-6763-4395-AD9B-A601F27CCD46}">
          <x14:formula1>
            <xm:f>リスト!$I$8:$I$10</xm:f>
          </x14:formula1>
          <xm:sqref>E31</xm:sqref>
        </x14:dataValidation>
        <x14:dataValidation type="list" allowBlank="1" showInputMessage="1" showErrorMessage="1" xr:uid="{92D31D9A-FDAF-4E21-8430-C663FD8B1694}">
          <x14:formula1>
            <xm:f>'＜採用時・対象者ごと＞❸対象者確認書【❷と連動】（報告3）'!$S$12:$S$17</xm:f>
          </x14:formula1>
          <xm:sqref>G34:M34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L43"/>
  <sheetViews>
    <sheetView showZeros="0" view="pageBreakPreview" zoomScaleNormal="100" zoomScaleSheetLayoutView="100" workbookViewId="0">
      <selection activeCell="D10" sqref="D10:O10"/>
    </sheetView>
  </sheetViews>
  <sheetFormatPr defaultColWidth="9" defaultRowHeight="13.5" x14ac:dyDescent="0.15"/>
  <cols>
    <col min="1" max="1" width="1" customWidth="1"/>
    <col min="2" max="2" width="15.125" customWidth="1"/>
    <col min="3" max="3" width="6.625" customWidth="1"/>
    <col min="4" max="4" width="7.75" customWidth="1"/>
    <col min="5" max="5" width="2.875" customWidth="1"/>
    <col min="6" max="6" width="7.75" customWidth="1"/>
    <col min="7" max="7" width="4.75" customWidth="1"/>
    <col min="8" max="8" width="8.5" customWidth="1"/>
    <col min="9" max="9" width="9" customWidth="1"/>
    <col min="10" max="10" width="7.5" customWidth="1"/>
    <col min="11" max="11" width="8.625" customWidth="1"/>
    <col min="12" max="12" width="5" customWidth="1"/>
    <col min="13" max="13" width="3.375" customWidth="1"/>
    <col min="14" max="14" width="4.5" customWidth="1"/>
    <col min="15" max="15" width="11.25" customWidth="1"/>
    <col min="16" max="16" width="8.375" customWidth="1"/>
    <col min="17" max="17" width="2.625" customWidth="1"/>
    <col min="18" max="18" width="2.5" customWidth="1"/>
    <col min="19" max="19" width="19.5" hidden="1" customWidth="1"/>
    <col min="20" max="20" width="20.125" hidden="1" customWidth="1"/>
    <col min="21" max="21" width="7.75" customWidth="1"/>
    <col min="22" max="22" width="2.875" customWidth="1"/>
    <col min="23" max="23" width="7.75" customWidth="1"/>
    <col min="24" max="24" width="4.75" customWidth="1"/>
    <col min="25" max="25" width="8.5" customWidth="1"/>
    <col min="26" max="26" width="9" customWidth="1"/>
    <col min="27" max="27" width="7.5" customWidth="1"/>
    <col min="28" max="28" width="8.625" hidden="1" customWidth="1"/>
    <col min="29" max="29" width="5" hidden="1" customWidth="1"/>
    <col min="30" max="30" width="10.5" hidden="1" customWidth="1"/>
    <col min="31" max="31" width="4.5" customWidth="1"/>
    <col min="32" max="32" width="8" customWidth="1"/>
    <col min="33" max="33" width="8.375" customWidth="1"/>
    <col min="34" max="34" width="2.875" customWidth="1"/>
    <col min="35" max="35" width="7.75" customWidth="1"/>
    <col min="36" max="36" width="4.75" customWidth="1"/>
    <col min="37" max="37" width="8.5" customWidth="1"/>
    <col min="38" max="38" width="9" customWidth="1"/>
  </cols>
  <sheetData>
    <row r="1" spans="1:30" ht="13.15" customHeight="1" x14ac:dyDescent="0.15">
      <c r="A1" s="10"/>
      <c r="B1" s="11"/>
      <c r="C1" s="11"/>
      <c r="D1" s="11"/>
      <c r="E1" s="11"/>
      <c r="F1" s="12"/>
      <c r="G1" s="12"/>
      <c r="H1" s="12"/>
      <c r="I1" s="12"/>
      <c r="J1" s="13"/>
      <c r="K1" s="10"/>
      <c r="L1" s="10"/>
      <c r="M1" s="13"/>
      <c r="N1" s="14"/>
      <c r="O1" s="15"/>
      <c r="P1" s="15" t="s">
        <v>183</v>
      </c>
      <c r="Q1" s="11"/>
      <c r="R1" s="11"/>
      <c r="S1" s="11"/>
      <c r="T1" s="11"/>
      <c r="U1" s="11" t="s">
        <v>4</v>
      </c>
      <c r="V1" s="11"/>
      <c r="W1" s="11"/>
      <c r="X1" s="11"/>
      <c r="Y1" s="11"/>
      <c r="Z1" s="11"/>
      <c r="AA1" s="11"/>
      <c r="AB1" s="11"/>
    </row>
    <row r="2" spans="1:30" ht="13.15" customHeight="1" x14ac:dyDescent="0.15">
      <c r="A2" s="16" t="s">
        <v>3</v>
      </c>
      <c r="B2" s="10"/>
      <c r="C2" s="10"/>
      <c r="D2" s="10"/>
      <c r="E2" s="10"/>
      <c r="F2" s="12"/>
      <c r="G2" s="12"/>
      <c r="H2" s="12"/>
      <c r="I2" s="12"/>
      <c r="J2" s="13"/>
      <c r="K2" s="10"/>
      <c r="L2" s="10"/>
      <c r="M2" s="15"/>
      <c r="N2" s="15"/>
      <c r="O2" s="15"/>
      <c r="P2" s="10"/>
      <c r="Q2" s="10"/>
      <c r="R2" s="11"/>
      <c r="S2" s="11"/>
      <c r="T2" s="17"/>
      <c r="U2" s="11"/>
      <c r="V2" s="11"/>
      <c r="W2" s="11"/>
      <c r="X2" s="11"/>
      <c r="Y2" s="11"/>
      <c r="Z2" s="11"/>
      <c r="AA2" s="11"/>
      <c r="AB2" s="11"/>
    </row>
    <row r="3" spans="1:30" ht="13.15" customHeight="1" thickBot="1" x14ac:dyDescent="0.2">
      <c r="A3" s="16"/>
      <c r="B3" s="10"/>
      <c r="C3" s="10"/>
      <c r="D3" s="10"/>
      <c r="E3" s="10"/>
      <c r="F3" s="12"/>
      <c r="G3" s="12"/>
      <c r="H3" s="12"/>
      <c r="I3" s="12"/>
      <c r="J3" s="13"/>
      <c r="K3" s="10"/>
      <c r="L3" s="10"/>
      <c r="M3" s="15"/>
      <c r="N3" s="15"/>
      <c r="O3" s="15"/>
      <c r="P3" s="10"/>
      <c r="Q3" s="10"/>
      <c r="R3" s="11"/>
      <c r="S3" s="11"/>
      <c r="T3" s="17"/>
      <c r="U3" s="11"/>
      <c r="V3" s="11"/>
      <c r="W3" s="11"/>
      <c r="X3" s="11"/>
      <c r="Y3" s="11"/>
      <c r="Z3" s="11"/>
      <c r="AA3" s="11"/>
      <c r="AB3" s="11"/>
    </row>
    <row r="4" spans="1:30" ht="13.15" customHeight="1" x14ac:dyDescent="0.15">
      <c r="A4" s="16"/>
      <c r="B4" s="437" t="s">
        <v>137</v>
      </c>
      <c r="C4" s="440" t="s">
        <v>136</v>
      </c>
      <c r="D4" s="441"/>
      <c r="E4" s="12"/>
      <c r="F4" s="12"/>
      <c r="G4" s="12"/>
      <c r="H4" s="13"/>
      <c r="I4" s="10"/>
      <c r="J4" s="10"/>
      <c r="K4" s="15"/>
      <c r="L4" s="15"/>
      <c r="M4" s="15"/>
      <c r="N4" s="10"/>
      <c r="O4" s="10"/>
      <c r="P4" s="11"/>
      <c r="Q4" s="11"/>
      <c r="R4" s="17"/>
      <c r="S4" s="11"/>
      <c r="T4" s="11"/>
      <c r="U4" s="11"/>
      <c r="V4" s="11"/>
      <c r="W4" s="11"/>
      <c r="X4" s="11"/>
      <c r="Y4" s="11"/>
      <c r="Z4" s="11"/>
    </row>
    <row r="5" spans="1:30" ht="13.15" customHeight="1" x14ac:dyDescent="0.15">
      <c r="A5" s="16"/>
      <c r="B5" s="438"/>
      <c r="C5" s="442" t="s">
        <v>134</v>
      </c>
      <c r="D5" s="443"/>
      <c r="E5" s="12"/>
      <c r="F5" s="12"/>
      <c r="G5" s="12"/>
      <c r="H5" s="13"/>
      <c r="I5" s="10"/>
      <c r="J5" s="10"/>
      <c r="K5" s="15"/>
      <c r="L5" s="15"/>
      <c r="M5" s="15"/>
      <c r="N5" s="10"/>
      <c r="O5" s="10"/>
      <c r="P5" s="11"/>
      <c r="Q5" s="11"/>
      <c r="R5" s="17"/>
      <c r="S5" s="11"/>
      <c r="T5" s="11"/>
      <c r="U5" s="11"/>
      <c r="V5" s="11"/>
      <c r="W5" s="11"/>
      <c r="X5" s="11"/>
      <c r="Y5" s="11"/>
      <c r="Z5" s="11"/>
    </row>
    <row r="6" spans="1:30" ht="13.15" customHeight="1" thickBot="1" x14ac:dyDescent="0.2">
      <c r="A6" s="16"/>
      <c r="B6" s="439"/>
      <c r="C6" s="424" t="s">
        <v>135</v>
      </c>
      <c r="D6" s="425"/>
      <c r="E6" s="12"/>
      <c r="F6" s="12"/>
      <c r="G6" s="12"/>
      <c r="H6" s="13"/>
      <c r="I6" s="10"/>
      <c r="J6" s="10"/>
      <c r="K6" s="15"/>
      <c r="L6" s="15"/>
      <c r="M6" s="15"/>
      <c r="N6" s="10"/>
      <c r="O6" s="10"/>
      <c r="P6" s="11"/>
      <c r="Q6" s="11"/>
      <c r="R6" s="17"/>
      <c r="S6" s="11"/>
      <c r="T6" s="11"/>
      <c r="U6" s="11"/>
      <c r="V6" s="11"/>
      <c r="W6" s="11"/>
      <c r="X6" s="11"/>
      <c r="Y6" s="11"/>
      <c r="Z6" s="11"/>
    </row>
    <row r="7" spans="1:30" ht="18.75" customHeight="1" x14ac:dyDescent="0.15">
      <c r="A7" s="456" t="s">
        <v>187</v>
      </c>
      <c r="B7" s="456"/>
      <c r="C7" s="456"/>
      <c r="D7" s="456"/>
      <c r="E7" s="456"/>
      <c r="F7" s="456"/>
      <c r="G7" s="456"/>
      <c r="H7" s="456"/>
      <c r="I7" s="456"/>
      <c r="J7" s="456"/>
      <c r="K7" s="456"/>
      <c r="L7" s="456"/>
      <c r="M7" s="456"/>
      <c r="N7" s="456"/>
      <c r="O7" s="456"/>
      <c r="P7" s="456"/>
      <c r="Q7" s="11"/>
      <c r="R7" s="11"/>
      <c r="S7" s="11"/>
      <c r="T7" s="11"/>
      <c r="U7" s="11"/>
      <c r="V7" s="11"/>
      <c r="W7" s="11"/>
      <c r="X7" s="11"/>
      <c r="Y7" s="11"/>
      <c r="Z7" s="11"/>
      <c r="AA7" s="11"/>
      <c r="AB7" s="11"/>
    </row>
    <row r="8" spans="1:30" ht="13.15" customHeight="1" x14ac:dyDescent="0.15">
      <c r="A8" s="457"/>
      <c r="B8" s="458"/>
      <c r="C8" s="458"/>
      <c r="D8" s="458"/>
      <c r="E8" s="458"/>
      <c r="F8" s="458"/>
      <c r="G8" s="458"/>
      <c r="H8" s="458"/>
      <c r="I8" s="458"/>
      <c r="J8" s="458"/>
      <c r="K8" s="458"/>
      <c r="L8" s="458"/>
      <c r="M8" s="458"/>
      <c r="N8" s="458"/>
      <c r="O8" s="11"/>
      <c r="P8" s="11"/>
      <c r="Q8" s="11"/>
      <c r="R8" s="11"/>
      <c r="S8" s="11"/>
      <c r="T8" s="11"/>
      <c r="U8" s="11"/>
      <c r="V8" s="11"/>
      <c r="W8" s="11"/>
      <c r="X8" s="11"/>
      <c r="Y8" s="11"/>
      <c r="Z8" s="11"/>
      <c r="AA8" s="11"/>
      <c r="AB8" s="11"/>
    </row>
    <row r="9" spans="1:30" ht="20.45" customHeight="1" x14ac:dyDescent="0.15">
      <c r="A9" s="10"/>
      <c r="B9" s="11" t="s">
        <v>27</v>
      </c>
      <c r="C9" s="11"/>
      <c r="D9" s="11"/>
      <c r="E9" s="11"/>
      <c r="F9" s="11"/>
      <c r="G9" s="11"/>
      <c r="H9" s="11"/>
      <c r="I9" s="11"/>
      <c r="J9" s="11"/>
      <c r="K9" s="11"/>
      <c r="L9" s="11"/>
      <c r="M9" s="11"/>
      <c r="N9" s="11"/>
      <c r="O9" s="11"/>
      <c r="P9" s="11"/>
      <c r="Q9" s="11"/>
      <c r="R9" s="11"/>
      <c r="S9" s="11"/>
      <c r="T9" s="11"/>
      <c r="U9" s="11"/>
      <c r="V9" s="11"/>
      <c r="W9" s="11"/>
      <c r="X9" s="11"/>
      <c r="Y9" s="11"/>
      <c r="Z9" s="11"/>
      <c r="AA9" s="11"/>
      <c r="AB9" s="11"/>
    </row>
    <row r="10" spans="1:30" ht="20.45" customHeight="1" x14ac:dyDescent="0.15">
      <c r="A10" s="10"/>
      <c r="B10" s="384" t="s">
        <v>92</v>
      </c>
      <c r="C10" s="459"/>
      <c r="D10" s="460"/>
      <c r="E10" s="460"/>
      <c r="F10" s="460"/>
      <c r="G10" s="460"/>
      <c r="H10" s="460"/>
      <c r="I10" s="460"/>
      <c r="J10" s="460"/>
      <c r="K10" s="460"/>
      <c r="L10" s="460"/>
      <c r="M10" s="460"/>
      <c r="N10" s="460"/>
      <c r="O10" s="460"/>
      <c r="P10" s="18"/>
      <c r="Q10" s="11"/>
      <c r="R10" s="11"/>
      <c r="S10" s="11"/>
      <c r="T10" s="11"/>
      <c r="U10" s="11"/>
      <c r="V10" s="11"/>
      <c r="W10" s="11"/>
      <c r="X10" s="11"/>
      <c r="Y10" s="11"/>
      <c r="Z10" s="11"/>
      <c r="AA10" s="11"/>
      <c r="AB10" s="11"/>
    </row>
    <row r="11" spans="1:30" ht="20.45" customHeight="1" x14ac:dyDescent="0.15">
      <c r="A11" s="10"/>
      <c r="B11" s="384" t="s">
        <v>223</v>
      </c>
      <c r="C11" s="459"/>
      <c r="D11" s="460"/>
      <c r="E11" s="460"/>
      <c r="F11" s="460"/>
      <c r="G11" s="460"/>
      <c r="H11" s="460"/>
      <c r="I11" s="460"/>
      <c r="J11" s="460"/>
      <c r="K11" s="460"/>
      <c r="L11" s="460"/>
      <c r="M11" s="460"/>
      <c r="N11" s="460"/>
      <c r="O11" s="460"/>
      <c r="P11" s="18"/>
      <c r="Q11" s="11"/>
      <c r="R11" s="11"/>
      <c r="S11" s="11"/>
      <c r="T11" s="11"/>
      <c r="U11" s="11"/>
      <c r="V11" s="11"/>
      <c r="W11" s="11"/>
      <c r="X11" s="11"/>
      <c r="Y11" s="11"/>
      <c r="Z11" s="11"/>
      <c r="AA11" s="11"/>
    </row>
    <row r="12" spans="1:30" ht="20.45" customHeight="1" x14ac:dyDescent="0.15">
      <c r="A12" s="10"/>
      <c r="B12" s="473" t="s">
        <v>93</v>
      </c>
      <c r="C12" s="183" t="s">
        <v>202</v>
      </c>
      <c r="D12" s="475" t="str">
        <f>PHONETIC($D$13)</f>
        <v/>
      </c>
      <c r="E12" s="476"/>
      <c r="F12" s="476"/>
      <c r="G12" s="476"/>
      <c r="H12" s="476"/>
      <c r="I12" s="477"/>
      <c r="J12" s="461" t="s">
        <v>41</v>
      </c>
      <c r="K12" s="462"/>
      <c r="L12" s="465"/>
      <c r="M12" s="466"/>
      <c r="N12" s="469" t="s">
        <v>39</v>
      </c>
      <c r="O12" s="471"/>
      <c r="P12" s="18"/>
      <c r="Q12" s="11"/>
      <c r="R12" s="11"/>
      <c r="S12" s="89" t="s">
        <v>58</v>
      </c>
      <c r="T12" s="11"/>
      <c r="V12" s="11"/>
      <c r="W12" s="11"/>
      <c r="X12" s="11"/>
      <c r="Y12" s="11"/>
      <c r="Z12" s="11"/>
      <c r="AA12" s="11"/>
      <c r="AB12" s="89" t="s">
        <v>112</v>
      </c>
    </row>
    <row r="13" spans="1:30" ht="20.45" customHeight="1" x14ac:dyDescent="0.15">
      <c r="A13" s="10"/>
      <c r="B13" s="474"/>
      <c r="C13" s="184" t="s">
        <v>203</v>
      </c>
      <c r="D13" s="453"/>
      <c r="E13" s="454"/>
      <c r="F13" s="454"/>
      <c r="G13" s="454"/>
      <c r="H13" s="454"/>
      <c r="I13" s="455"/>
      <c r="J13" s="463"/>
      <c r="K13" s="464"/>
      <c r="L13" s="467"/>
      <c r="M13" s="468"/>
      <c r="N13" s="470"/>
      <c r="O13" s="472"/>
      <c r="P13" s="11"/>
      <c r="Q13" s="11"/>
      <c r="R13" s="11"/>
      <c r="S13" s="89" t="s">
        <v>219</v>
      </c>
      <c r="T13" s="11"/>
      <c r="V13" s="11"/>
      <c r="X13" s="11"/>
      <c r="Y13" s="11"/>
      <c r="Z13" s="11"/>
      <c r="AA13" s="11"/>
      <c r="AB13" s="107">
        <v>46204</v>
      </c>
      <c r="AC13" s="100" t="s">
        <v>40</v>
      </c>
      <c r="AD13" s="107">
        <v>46327</v>
      </c>
    </row>
    <row r="14" spans="1:30" ht="20.45" customHeight="1" x14ac:dyDescent="0.15">
      <c r="A14" s="10"/>
      <c r="B14" s="432" t="s">
        <v>94</v>
      </c>
      <c r="C14" s="433"/>
      <c r="D14" s="430"/>
      <c r="E14" s="451"/>
      <c r="F14" s="431"/>
      <c r="G14" s="100" t="s">
        <v>40</v>
      </c>
      <c r="H14" s="430"/>
      <c r="I14" s="431"/>
      <c r="J14" s="93">
        <f>EDATE(D14,6)</f>
        <v>182</v>
      </c>
      <c r="K14" s="5" t="s">
        <v>114</v>
      </c>
      <c r="L14" s="19"/>
      <c r="M14" s="19"/>
      <c r="N14" s="19"/>
      <c r="O14" s="20"/>
      <c r="P14" s="21"/>
      <c r="Q14" s="11"/>
      <c r="R14" s="11"/>
      <c r="S14" s="89" t="s">
        <v>207</v>
      </c>
      <c r="T14" s="11"/>
      <c r="V14" s="11"/>
      <c r="X14" s="11"/>
      <c r="Y14" s="11"/>
      <c r="Z14" s="11"/>
      <c r="AA14" s="11"/>
    </row>
    <row r="15" spans="1:30" ht="20.45" customHeight="1" x14ac:dyDescent="0.15">
      <c r="A15" s="10"/>
      <c r="B15" s="434"/>
      <c r="C15" s="435"/>
      <c r="D15" s="450" t="str">
        <f>IF(AND(D14&gt;=$AB$13,D14&lt;=$AD$13),"","雇用開始日を正しく入力")</f>
        <v>雇用開始日を正しく入力</v>
      </c>
      <c r="E15" s="436"/>
      <c r="F15" s="436"/>
      <c r="G15" s="94"/>
      <c r="H15" s="436" t="str">
        <f>IF(AND(H14&gt;=$AB$16,H14&lt;=$AD$16),"","雇用終了日を正しく入力")</f>
        <v>雇用終了日を正しく入力</v>
      </c>
      <c r="I15" s="436"/>
      <c r="J15" s="436" t="str">
        <f>IF(AND(H14&gt;=$D$14,H14&lt;$J$14),"","雇用期間は６か月以内")</f>
        <v/>
      </c>
      <c r="K15" s="436"/>
      <c r="L15" s="90"/>
      <c r="M15" s="90"/>
      <c r="N15" s="91"/>
      <c r="O15" s="92"/>
      <c r="P15" s="21"/>
      <c r="Q15" s="11"/>
      <c r="R15" s="11"/>
      <c r="S15" s="89" t="s">
        <v>212</v>
      </c>
      <c r="T15" s="11"/>
      <c r="V15" s="11"/>
      <c r="X15" s="11"/>
      <c r="Y15" s="11"/>
      <c r="Z15" s="11"/>
      <c r="AA15" s="11"/>
      <c r="AB15" s="89" t="s">
        <v>113</v>
      </c>
    </row>
    <row r="16" spans="1:30" ht="27" customHeight="1" x14ac:dyDescent="0.15">
      <c r="A16" s="10"/>
      <c r="B16" s="446" t="s">
        <v>95</v>
      </c>
      <c r="C16" s="447"/>
      <c r="D16" s="1"/>
      <c r="E16" s="384" t="s">
        <v>28</v>
      </c>
      <c r="F16" s="385"/>
      <c r="G16" s="385"/>
      <c r="H16" s="385"/>
      <c r="I16" s="385"/>
      <c r="J16" s="385"/>
      <c r="K16" s="385"/>
      <c r="L16" s="386"/>
      <c r="M16" s="386"/>
      <c r="N16" s="22">
        <v>1</v>
      </c>
      <c r="O16" s="23"/>
      <c r="P16" s="10"/>
      <c r="Q16" s="11"/>
      <c r="R16" s="11"/>
      <c r="S16" s="89" t="s">
        <v>214</v>
      </c>
      <c r="T16" s="11"/>
      <c r="V16" s="11"/>
      <c r="X16" s="11"/>
      <c r="Y16" s="11"/>
      <c r="Z16" s="11"/>
      <c r="AA16" s="11"/>
      <c r="AB16" s="169">
        <v>46204</v>
      </c>
      <c r="AC16" s="170" t="s">
        <v>40</v>
      </c>
      <c r="AD16" s="169">
        <v>46418</v>
      </c>
    </row>
    <row r="17" spans="1:38" ht="27" customHeight="1" x14ac:dyDescent="0.15">
      <c r="A17" s="10"/>
      <c r="B17" s="448"/>
      <c r="C17" s="449"/>
      <c r="D17" s="1"/>
      <c r="E17" s="384" t="s">
        <v>29</v>
      </c>
      <c r="F17" s="385"/>
      <c r="G17" s="385"/>
      <c r="H17" s="385"/>
      <c r="I17" s="385"/>
      <c r="J17" s="385"/>
      <c r="K17" s="385"/>
      <c r="L17" s="385"/>
      <c r="M17" s="385"/>
      <c r="N17" s="102"/>
      <c r="O17" s="101"/>
      <c r="P17" s="10"/>
      <c r="Q17" s="11"/>
      <c r="R17" s="11"/>
      <c r="S17" s="89" t="s">
        <v>213</v>
      </c>
      <c r="T17" s="11"/>
      <c r="V17" s="11"/>
      <c r="X17" s="11"/>
      <c r="Y17" s="11"/>
      <c r="Z17" s="11"/>
      <c r="AA17" s="11"/>
      <c r="AB17" s="11"/>
    </row>
    <row r="18" spans="1:38" ht="27" customHeight="1" x14ac:dyDescent="0.15">
      <c r="A18" s="10"/>
      <c r="B18" s="444" t="s">
        <v>96</v>
      </c>
      <c r="C18" s="445"/>
      <c r="D18" s="397"/>
      <c r="E18" s="398"/>
      <c r="F18" s="398"/>
      <c r="G18" s="398"/>
      <c r="H18" s="398"/>
      <c r="I18" s="398"/>
      <c r="J18" s="398"/>
      <c r="K18" s="398"/>
      <c r="L18" s="398"/>
      <c r="M18" s="398"/>
      <c r="N18" s="398"/>
      <c r="O18" s="399"/>
      <c r="P18" s="11"/>
      <c r="Q18" s="11"/>
      <c r="R18" s="11"/>
      <c r="S18" s="391"/>
      <c r="T18" s="392"/>
      <c r="V18" s="393"/>
      <c r="W18" s="393"/>
      <c r="X18" s="393"/>
      <c r="Y18" s="393"/>
      <c r="Z18" s="393"/>
      <c r="AA18" s="172"/>
      <c r="AB18" s="394"/>
      <c r="AC18" s="394"/>
      <c r="AD18" s="394"/>
      <c r="AE18" s="394"/>
      <c r="AF18" s="394"/>
      <c r="AG18" s="172"/>
      <c r="AH18" s="387"/>
      <c r="AI18" s="387"/>
      <c r="AJ18" s="387"/>
      <c r="AK18" s="387"/>
      <c r="AL18" s="387"/>
    </row>
    <row r="19" spans="1:38" ht="27" customHeight="1" x14ac:dyDescent="0.15">
      <c r="A19" s="10"/>
      <c r="B19" s="151"/>
      <c r="C19" s="152"/>
      <c r="D19" s="161"/>
      <c r="E19" s="153"/>
      <c r="F19" s="153"/>
      <c r="G19" s="153"/>
      <c r="H19" s="153"/>
      <c r="I19" s="153"/>
      <c r="J19" s="154"/>
      <c r="K19" s="154"/>
      <c r="L19" s="154"/>
      <c r="M19" s="154"/>
      <c r="N19" s="154"/>
      <c r="O19" s="154"/>
      <c r="P19" s="11"/>
      <c r="Q19" s="11"/>
      <c r="R19" s="11"/>
      <c r="S19" s="11"/>
      <c r="T19" s="11"/>
      <c r="U19" s="11"/>
      <c r="V19" s="11"/>
      <c r="W19" s="11"/>
      <c r="X19" s="11"/>
      <c r="Y19" s="11"/>
      <c r="Z19" s="11"/>
      <c r="AA19" s="11"/>
    </row>
    <row r="20" spans="1:38" ht="20.45" customHeight="1" thickBot="1" x14ac:dyDescent="0.2">
      <c r="A20" s="10"/>
      <c r="B20" s="16" t="s">
        <v>30</v>
      </c>
      <c r="C20" s="10"/>
      <c r="D20" s="24" t="s">
        <v>118</v>
      </c>
      <c r="E20" s="25"/>
      <c r="F20" s="25"/>
      <c r="G20" s="25"/>
      <c r="H20" s="25"/>
      <c r="I20" s="25"/>
      <c r="J20" s="25"/>
      <c r="K20" s="21"/>
      <c r="L20" s="21"/>
      <c r="M20" s="21"/>
      <c r="N20" s="26"/>
      <c r="O20" s="21"/>
      <c r="P20" s="21"/>
      <c r="Q20" s="11"/>
      <c r="R20" s="11"/>
      <c r="S20" s="88"/>
      <c r="T20" s="11"/>
      <c r="U20" s="11"/>
      <c r="V20" s="11"/>
      <c r="W20" s="11"/>
      <c r="X20" s="11"/>
      <c r="Y20" s="11"/>
      <c r="Z20" s="11"/>
      <c r="AA20" s="11"/>
      <c r="AB20" s="11"/>
    </row>
    <row r="21" spans="1:38" ht="64.900000000000006" customHeight="1" thickBot="1" x14ac:dyDescent="0.2">
      <c r="A21" s="10"/>
      <c r="B21" s="410" t="s">
        <v>91</v>
      </c>
      <c r="C21" s="411"/>
      <c r="D21" s="404" t="s">
        <v>222</v>
      </c>
      <c r="E21" s="404"/>
      <c r="F21" s="404"/>
      <c r="G21" s="404"/>
      <c r="H21" s="404"/>
      <c r="I21" s="404"/>
      <c r="J21" s="404"/>
      <c r="K21" s="404"/>
      <c r="L21" s="404"/>
      <c r="M21" s="404"/>
      <c r="N21" s="404"/>
      <c r="O21" s="405"/>
      <c r="P21" s="162"/>
      <c r="Q21" s="11"/>
      <c r="R21" s="11"/>
      <c r="S21" s="171"/>
      <c r="T21" s="11"/>
      <c r="U21" s="11"/>
      <c r="V21" s="11"/>
      <c r="W21" s="11"/>
      <c r="X21" s="11"/>
      <c r="Y21" s="11"/>
      <c r="Z21" s="11"/>
      <c r="AA21" s="11"/>
      <c r="AB21" s="11"/>
    </row>
    <row r="22" spans="1:38" ht="45" customHeight="1" thickBot="1" x14ac:dyDescent="0.2">
      <c r="A22" s="10"/>
      <c r="B22" s="414" t="s">
        <v>31</v>
      </c>
      <c r="C22" s="411"/>
      <c r="D22" s="404" t="s">
        <v>97</v>
      </c>
      <c r="E22" s="408"/>
      <c r="F22" s="408"/>
      <c r="G22" s="408"/>
      <c r="H22" s="408"/>
      <c r="I22" s="408"/>
      <c r="J22" s="408"/>
      <c r="K22" s="408"/>
      <c r="L22" s="408"/>
      <c r="M22" s="408"/>
      <c r="N22" s="408"/>
      <c r="O22" s="409"/>
      <c r="P22" s="162"/>
      <c r="Q22" s="11"/>
      <c r="R22" s="11"/>
      <c r="S22" s="382"/>
      <c r="T22" s="383"/>
      <c r="U22" s="383"/>
      <c r="V22" s="383"/>
      <c r="W22" s="383"/>
      <c r="X22" s="383"/>
      <c r="Y22" s="383"/>
      <c r="Z22" s="383"/>
      <c r="AA22" s="383"/>
      <c r="AB22" s="383"/>
      <c r="AC22" s="383"/>
      <c r="AD22" s="383"/>
    </row>
    <row r="23" spans="1:38" ht="39" customHeight="1" thickBot="1" x14ac:dyDescent="0.2">
      <c r="A23" s="10"/>
      <c r="B23" s="478" t="s">
        <v>46</v>
      </c>
      <c r="C23" s="479"/>
      <c r="D23" s="388" t="s">
        <v>45</v>
      </c>
      <c r="E23" s="388"/>
      <c r="F23" s="388"/>
      <c r="G23" s="389"/>
      <c r="H23" s="163"/>
      <c r="I23" s="421" t="s">
        <v>43</v>
      </c>
      <c r="J23" s="422"/>
      <c r="K23" s="422"/>
      <c r="L23" s="422"/>
      <c r="M23" s="422"/>
      <c r="N23" s="422"/>
      <c r="O23" s="422"/>
      <c r="P23" s="423"/>
      <c r="Q23" s="11"/>
      <c r="R23" s="11"/>
      <c r="S23" s="11"/>
      <c r="T23" s="11"/>
      <c r="U23" s="11"/>
      <c r="V23" s="11"/>
      <c r="W23" s="11"/>
      <c r="X23" s="11"/>
      <c r="Y23" s="11"/>
      <c r="Z23" s="11"/>
      <c r="AA23" s="11"/>
      <c r="AB23" s="11"/>
    </row>
    <row r="24" spans="1:38" ht="39" customHeight="1" thickBot="1" x14ac:dyDescent="0.2">
      <c r="A24" s="10"/>
      <c r="B24" s="480"/>
      <c r="C24" s="481"/>
      <c r="D24" s="388"/>
      <c r="E24" s="388"/>
      <c r="F24" s="388"/>
      <c r="G24" s="389"/>
      <c r="H24" s="164"/>
      <c r="I24" s="421" t="s">
        <v>44</v>
      </c>
      <c r="J24" s="422"/>
      <c r="K24" s="422"/>
      <c r="L24" s="422"/>
      <c r="M24" s="422"/>
      <c r="N24" s="422"/>
      <c r="O24" s="422"/>
      <c r="P24" s="422"/>
      <c r="Q24" s="11"/>
      <c r="R24" s="11"/>
      <c r="S24" s="11"/>
      <c r="T24" s="11"/>
      <c r="U24" s="11"/>
      <c r="V24" s="11"/>
      <c r="W24" s="11"/>
      <c r="X24" s="11"/>
      <c r="Y24" s="11"/>
      <c r="Z24" s="11"/>
      <c r="AA24" s="11"/>
      <c r="AB24" s="11"/>
    </row>
    <row r="25" spans="1:38" ht="39" customHeight="1" thickBot="1" x14ac:dyDescent="0.2">
      <c r="A25" s="10"/>
      <c r="B25" s="480"/>
      <c r="C25" s="481"/>
      <c r="D25" s="388"/>
      <c r="E25" s="388"/>
      <c r="F25" s="388"/>
      <c r="G25" s="389"/>
      <c r="H25" s="165"/>
      <c r="I25" s="402" t="s">
        <v>42</v>
      </c>
      <c r="J25" s="403"/>
      <c r="K25" s="403"/>
      <c r="L25" s="403"/>
      <c r="M25" s="403"/>
      <c r="N25" s="403"/>
      <c r="O25" s="403"/>
      <c r="P25" s="403"/>
      <c r="Q25" s="11"/>
      <c r="R25" s="11"/>
      <c r="S25" s="171"/>
      <c r="T25" s="11"/>
      <c r="U25" s="11"/>
      <c r="V25" s="11"/>
      <c r="W25" s="11"/>
      <c r="X25" s="11"/>
      <c r="Y25" s="11"/>
      <c r="Z25" s="11"/>
      <c r="AA25" s="11"/>
      <c r="AB25" s="11"/>
    </row>
    <row r="26" spans="1:38" ht="44.25" customHeight="1" thickBot="1" x14ac:dyDescent="0.2">
      <c r="A26" s="10"/>
      <c r="B26" s="480"/>
      <c r="C26" s="481"/>
      <c r="D26" s="388" t="s">
        <v>208</v>
      </c>
      <c r="E26" s="388"/>
      <c r="F26" s="388"/>
      <c r="G26" s="484"/>
      <c r="H26" s="163"/>
      <c r="I26" s="426" t="s">
        <v>185</v>
      </c>
      <c r="J26" s="427"/>
      <c r="K26" s="427"/>
      <c r="L26" s="427"/>
      <c r="M26" s="427"/>
      <c r="N26" s="427"/>
      <c r="O26" s="427"/>
      <c r="P26" s="427"/>
      <c r="Q26" s="11"/>
      <c r="R26" s="11"/>
      <c r="S26" s="395"/>
      <c r="T26" s="395"/>
      <c r="U26" s="395"/>
      <c r="V26" s="395"/>
      <c r="W26" s="173"/>
      <c r="X26" s="173"/>
      <c r="Y26" s="174"/>
      <c r="Z26" s="396"/>
      <c r="AA26" s="396"/>
      <c r="AB26" s="396"/>
      <c r="AC26" s="396"/>
      <c r="AD26" s="396"/>
      <c r="AE26" s="396"/>
      <c r="AF26" s="396"/>
      <c r="AG26" s="396"/>
    </row>
    <row r="27" spans="1:38" ht="44.25" customHeight="1" thickBot="1" x14ac:dyDescent="0.2">
      <c r="A27" s="10"/>
      <c r="B27" s="480"/>
      <c r="C27" s="481"/>
      <c r="D27" s="485"/>
      <c r="E27" s="485"/>
      <c r="F27" s="485"/>
      <c r="G27" s="486"/>
      <c r="H27" s="164"/>
      <c r="I27" s="428" t="s">
        <v>176</v>
      </c>
      <c r="J27" s="429"/>
      <c r="K27" s="429"/>
      <c r="L27" s="429"/>
      <c r="M27" s="429"/>
      <c r="N27" s="429"/>
      <c r="O27" s="429"/>
      <c r="P27" s="429"/>
      <c r="Q27" s="11"/>
      <c r="R27" s="11"/>
      <c r="S27" s="395"/>
      <c r="T27" s="395"/>
      <c r="U27" s="395"/>
      <c r="V27" s="395"/>
      <c r="W27" s="173"/>
      <c r="X27" s="173"/>
      <c r="Y27" s="174"/>
      <c r="Z27" s="396"/>
      <c r="AA27" s="396"/>
      <c r="AB27" s="396"/>
      <c r="AC27" s="396"/>
      <c r="AD27" s="396"/>
      <c r="AE27" s="396"/>
      <c r="AF27" s="396"/>
      <c r="AG27" s="396"/>
    </row>
    <row r="28" spans="1:38" ht="46.5" customHeight="1" thickBot="1" x14ac:dyDescent="0.2">
      <c r="A28" s="10"/>
      <c r="B28" s="482"/>
      <c r="C28" s="483"/>
      <c r="D28" s="388" t="s">
        <v>119</v>
      </c>
      <c r="E28" s="412"/>
      <c r="F28" s="412"/>
      <c r="G28" s="412"/>
      <c r="H28" s="412"/>
      <c r="I28" s="412"/>
      <c r="J28" s="412"/>
      <c r="K28" s="412"/>
      <c r="L28" s="412"/>
      <c r="M28" s="412"/>
      <c r="N28" s="412"/>
      <c r="O28" s="413"/>
      <c r="P28" s="162"/>
      <c r="Q28" s="11"/>
      <c r="R28" s="11"/>
      <c r="S28" s="88"/>
      <c r="T28" s="11"/>
      <c r="U28" s="11"/>
      <c r="V28" s="11"/>
      <c r="W28" s="11"/>
      <c r="X28" s="11"/>
      <c r="Y28" s="11"/>
      <c r="Z28" s="11"/>
      <c r="AA28" s="11"/>
      <c r="AB28" s="11"/>
    </row>
    <row r="29" spans="1:38" ht="46.5" customHeight="1" thickBot="1" x14ac:dyDescent="0.2">
      <c r="A29" s="10"/>
      <c r="B29" s="400" t="s">
        <v>32</v>
      </c>
      <c r="C29" s="401"/>
      <c r="D29" s="406" t="s">
        <v>111</v>
      </c>
      <c r="E29" s="406"/>
      <c r="F29" s="406"/>
      <c r="G29" s="406"/>
      <c r="H29" s="406"/>
      <c r="I29" s="406"/>
      <c r="J29" s="406"/>
      <c r="K29" s="406"/>
      <c r="L29" s="406"/>
      <c r="M29" s="406"/>
      <c r="N29" s="406"/>
      <c r="O29" s="407"/>
      <c r="P29" s="162"/>
      <c r="Q29" s="11"/>
      <c r="R29" s="11"/>
      <c r="S29" s="11"/>
      <c r="T29" s="11"/>
      <c r="U29" s="175"/>
      <c r="V29" s="175"/>
      <c r="W29" s="175"/>
      <c r="X29" s="175"/>
      <c r="Y29" s="175"/>
      <c r="Z29" s="175"/>
      <c r="AA29" s="175"/>
      <c r="AB29" s="175"/>
    </row>
    <row r="30" spans="1:38" ht="46.5" customHeight="1" thickBot="1" x14ac:dyDescent="0.2">
      <c r="A30" s="10"/>
      <c r="B30" s="415" t="s">
        <v>33</v>
      </c>
      <c r="C30" s="416"/>
      <c r="D30" s="388" t="s">
        <v>110</v>
      </c>
      <c r="E30" s="388"/>
      <c r="F30" s="388"/>
      <c r="G30" s="388"/>
      <c r="H30" s="388"/>
      <c r="I30" s="388"/>
      <c r="J30" s="388"/>
      <c r="K30" s="388"/>
      <c r="L30" s="388"/>
      <c r="M30" s="388"/>
      <c r="N30" s="388"/>
      <c r="O30" s="389"/>
      <c r="P30" s="166"/>
      <c r="Q30" s="11"/>
      <c r="R30" s="11"/>
      <c r="S30" s="11"/>
      <c r="T30" s="11"/>
      <c r="U30" s="382"/>
      <c r="V30" s="382"/>
      <c r="W30" s="382"/>
      <c r="X30" s="382"/>
      <c r="Y30" s="382"/>
      <c r="Z30" s="382"/>
      <c r="AA30" s="382"/>
      <c r="AB30" s="382"/>
      <c r="AC30" s="382"/>
      <c r="AD30" s="382"/>
      <c r="AE30" s="382"/>
      <c r="AF30" s="382"/>
      <c r="AG30" s="172"/>
    </row>
    <row r="31" spans="1:38" ht="46.5" customHeight="1" thickBot="1" x14ac:dyDescent="0.2">
      <c r="A31" s="10"/>
      <c r="B31" s="417"/>
      <c r="C31" s="418"/>
      <c r="D31" s="388" t="s">
        <v>34</v>
      </c>
      <c r="E31" s="388"/>
      <c r="F31" s="388"/>
      <c r="G31" s="388"/>
      <c r="H31" s="388"/>
      <c r="I31" s="388"/>
      <c r="J31" s="388"/>
      <c r="K31" s="388"/>
      <c r="L31" s="388"/>
      <c r="M31" s="388"/>
      <c r="N31" s="388"/>
      <c r="O31" s="389"/>
      <c r="P31" s="166"/>
      <c r="Q31" s="11"/>
      <c r="R31" s="11"/>
      <c r="S31" s="11"/>
      <c r="T31" s="11"/>
      <c r="U31" s="11"/>
      <c r="V31" s="11"/>
      <c r="W31" s="11"/>
      <c r="X31" s="11"/>
      <c r="Y31" s="11"/>
      <c r="Z31" s="11"/>
      <c r="AA31" s="11"/>
      <c r="AB31" s="11"/>
    </row>
    <row r="32" spans="1:38" ht="46.5" customHeight="1" thickBot="1" x14ac:dyDescent="0.2">
      <c r="A32" s="10"/>
      <c r="B32" s="419"/>
      <c r="C32" s="420"/>
      <c r="D32" s="388" t="s">
        <v>35</v>
      </c>
      <c r="E32" s="388"/>
      <c r="F32" s="388"/>
      <c r="G32" s="388"/>
      <c r="H32" s="388"/>
      <c r="I32" s="388"/>
      <c r="J32" s="388"/>
      <c r="K32" s="388"/>
      <c r="L32" s="388"/>
      <c r="M32" s="388"/>
      <c r="N32" s="388"/>
      <c r="O32" s="389"/>
      <c r="P32" s="166"/>
      <c r="Q32" s="11"/>
      <c r="R32" s="11"/>
      <c r="S32" s="390"/>
      <c r="T32" s="390"/>
      <c r="U32" s="390"/>
      <c r="V32" s="390"/>
      <c r="W32" s="390"/>
      <c r="X32" s="390"/>
      <c r="Y32" s="390"/>
      <c r="Z32" s="390"/>
      <c r="AA32" s="390"/>
      <c r="AB32" s="390"/>
    </row>
    <row r="33" spans="1:28" ht="54.6" customHeight="1" thickBot="1" x14ac:dyDescent="0.2">
      <c r="A33" s="10"/>
      <c r="B33" s="400" t="s">
        <v>98</v>
      </c>
      <c r="C33" s="401"/>
      <c r="D33" s="388" t="s">
        <v>217</v>
      </c>
      <c r="E33" s="388"/>
      <c r="F33" s="388"/>
      <c r="G33" s="388"/>
      <c r="H33" s="388"/>
      <c r="I33" s="388"/>
      <c r="J33" s="388"/>
      <c r="K33" s="388"/>
      <c r="L33" s="388"/>
      <c r="M33" s="388"/>
      <c r="N33" s="388"/>
      <c r="O33" s="389"/>
      <c r="P33" s="166"/>
      <c r="Q33" s="11"/>
      <c r="R33" s="11"/>
      <c r="S33" s="11"/>
      <c r="T33" s="11"/>
      <c r="U33" s="11"/>
      <c r="V33" s="11"/>
      <c r="W33" s="11"/>
      <c r="X33" s="11"/>
      <c r="Y33" s="11"/>
      <c r="Z33" s="11"/>
      <c r="AA33" s="11"/>
      <c r="AB33" s="11"/>
    </row>
    <row r="34" spans="1:28" ht="11.25" customHeight="1" x14ac:dyDescent="0.15">
      <c r="A34" s="10"/>
      <c r="B34" s="27"/>
      <c r="C34" s="27"/>
      <c r="D34" s="21"/>
      <c r="E34" s="21"/>
      <c r="F34" s="21"/>
      <c r="G34" s="21"/>
      <c r="H34" s="21"/>
      <c r="I34" s="21"/>
      <c r="J34" s="21"/>
      <c r="K34" s="21"/>
      <c r="L34" s="21"/>
      <c r="M34" s="21"/>
      <c r="N34" s="21"/>
      <c r="O34" s="21"/>
      <c r="P34" s="21"/>
      <c r="Q34" s="11"/>
      <c r="R34" s="11"/>
      <c r="S34" s="11"/>
      <c r="T34" s="11"/>
      <c r="U34" s="11"/>
      <c r="V34" s="11"/>
      <c r="W34" s="11"/>
      <c r="X34" s="11"/>
      <c r="Y34" s="11"/>
      <c r="Z34" s="11"/>
      <c r="AA34" s="11"/>
      <c r="AB34" s="11"/>
    </row>
    <row r="35" spans="1:28" ht="15.75" customHeight="1" x14ac:dyDescent="0.15">
      <c r="B35" s="167" t="s">
        <v>36</v>
      </c>
      <c r="C35" s="168"/>
      <c r="D35" s="168"/>
      <c r="E35" s="28"/>
      <c r="G35" s="28"/>
      <c r="H35" s="28"/>
      <c r="I35" s="28"/>
      <c r="J35" s="28"/>
    </row>
    <row r="36" spans="1:28" ht="7.5" customHeight="1" x14ac:dyDescent="0.15">
      <c r="B36" s="28"/>
      <c r="C36" s="29"/>
      <c r="D36" s="28"/>
      <c r="E36" s="28"/>
      <c r="F36" s="28"/>
      <c r="G36" s="28"/>
      <c r="H36" s="28"/>
      <c r="I36" s="28"/>
      <c r="J36" s="28"/>
    </row>
    <row r="37" spans="1:28" ht="18.600000000000001" customHeight="1" x14ac:dyDescent="0.15">
      <c r="B37" s="28" t="s">
        <v>37</v>
      </c>
      <c r="C37" s="28"/>
      <c r="D37" s="28"/>
      <c r="E37" s="28"/>
      <c r="F37" s="28"/>
      <c r="G37" s="28"/>
      <c r="H37" s="28"/>
      <c r="I37" s="28"/>
      <c r="J37" s="28"/>
    </row>
    <row r="38" spans="1:28" ht="12.75" customHeight="1" x14ac:dyDescent="0.15">
      <c r="B38" s="30"/>
      <c r="C38" s="28"/>
      <c r="D38" s="28"/>
      <c r="E38" s="28"/>
      <c r="F38" s="28"/>
      <c r="G38" s="28"/>
      <c r="H38" s="28"/>
      <c r="I38" s="28"/>
      <c r="J38" s="28"/>
    </row>
    <row r="39" spans="1:28" ht="18.600000000000001" customHeight="1" x14ac:dyDescent="0.15">
      <c r="B39" s="28"/>
      <c r="C39" s="28" t="s">
        <v>38</v>
      </c>
      <c r="D39" s="28"/>
      <c r="E39" s="28"/>
      <c r="F39" s="28"/>
      <c r="G39" s="28"/>
      <c r="H39" s="28"/>
      <c r="I39" s="28"/>
      <c r="J39" s="28"/>
    </row>
    <row r="40" spans="1:28" ht="24" customHeight="1" x14ac:dyDescent="0.15">
      <c r="B40" s="28"/>
      <c r="C40" s="31" t="s">
        <v>100</v>
      </c>
      <c r="D40" s="452"/>
      <c r="E40" s="452"/>
      <c r="F40" s="452"/>
      <c r="G40" s="452"/>
      <c r="H40" s="452"/>
      <c r="I40" s="452"/>
      <c r="J40" s="452"/>
    </row>
    <row r="41" spans="1:28" ht="9" customHeight="1" x14ac:dyDescent="0.15">
      <c r="C41" s="32"/>
    </row>
    <row r="42" spans="1:28" ht="18.600000000000001" customHeight="1" x14ac:dyDescent="0.15">
      <c r="A42" s="10"/>
      <c r="B42" s="33" t="s">
        <v>209</v>
      </c>
      <c r="C42" s="11"/>
      <c r="D42" s="11"/>
      <c r="E42" s="11"/>
      <c r="F42" s="12"/>
      <c r="G42" s="12"/>
      <c r="H42" s="12"/>
      <c r="I42" s="12"/>
      <c r="J42" s="13"/>
      <c r="K42" s="10"/>
      <c r="L42" s="10"/>
      <c r="M42" s="13"/>
      <c r="N42" s="11"/>
      <c r="O42" s="11"/>
      <c r="P42" s="11"/>
      <c r="Q42" s="11"/>
      <c r="R42" s="11"/>
      <c r="S42" s="11"/>
      <c r="T42" s="11"/>
      <c r="U42" s="11"/>
      <c r="V42" s="11"/>
      <c r="W42" s="11"/>
      <c r="X42" s="11"/>
      <c r="Y42" s="11"/>
      <c r="Z42" s="11"/>
      <c r="AA42" s="11"/>
      <c r="AB42" s="11"/>
    </row>
    <row r="43" spans="1:28" x14ac:dyDescent="0.15">
      <c r="A43" s="10"/>
      <c r="B43" s="11"/>
      <c r="C43" s="11"/>
      <c r="D43" s="11"/>
      <c r="E43" s="11"/>
      <c r="F43" s="12"/>
      <c r="G43" s="12"/>
      <c r="H43" s="12"/>
      <c r="I43" s="12"/>
      <c r="J43" s="13"/>
      <c r="K43" s="10"/>
      <c r="L43" s="10"/>
      <c r="M43" s="13"/>
      <c r="N43" s="11"/>
      <c r="O43" s="11"/>
      <c r="P43" s="11"/>
      <c r="Q43" s="11"/>
      <c r="R43" s="11"/>
      <c r="S43" s="11"/>
      <c r="T43" s="11"/>
      <c r="U43" s="11"/>
      <c r="V43" s="11"/>
      <c r="W43" s="11"/>
      <c r="X43" s="11"/>
      <c r="Y43" s="11"/>
      <c r="Z43" s="11"/>
      <c r="AA43" s="11"/>
      <c r="AB43" s="11"/>
    </row>
  </sheetData>
  <sheetProtection algorithmName="SHA-512" hashValue="KCnChrQgGtO3k31PBlagRFyv4y4ISGWQAMYwv/xBjESOgFBEbl8Wv+25d7fKPbSNx9gdkxpV0OPo3Z0lr0kfGw==" saltValue="hNqDy/IDqJsze2r950BfgQ==" spinCount="100000" sheet="1" insertRows="0" selectLockedCells="1"/>
  <mergeCells count="60">
    <mergeCell ref="D40:J40"/>
    <mergeCell ref="D13:I13"/>
    <mergeCell ref="A7:P7"/>
    <mergeCell ref="A8:N8"/>
    <mergeCell ref="B10:C10"/>
    <mergeCell ref="D10:O10"/>
    <mergeCell ref="B11:C11"/>
    <mergeCell ref="D11:O11"/>
    <mergeCell ref="J12:K13"/>
    <mergeCell ref="L12:M13"/>
    <mergeCell ref="N12:N13"/>
    <mergeCell ref="O12:O13"/>
    <mergeCell ref="B12:B13"/>
    <mergeCell ref="D12:I12"/>
    <mergeCell ref="B23:C28"/>
    <mergeCell ref="D26:G27"/>
    <mergeCell ref="C6:D6"/>
    <mergeCell ref="I26:P26"/>
    <mergeCell ref="I27:P27"/>
    <mergeCell ref="H14:I14"/>
    <mergeCell ref="B14:C15"/>
    <mergeCell ref="H15:I15"/>
    <mergeCell ref="J15:K15"/>
    <mergeCell ref="B4:B6"/>
    <mergeCell ref="C4:D4"/>
    <mergeCell ref="C5:D5"/>
    <mergeCell ref="B18:C18"/>
    <mergeCell ref="B16:C17"/>
    <mergeCell ref="D15:F15"/>
    <mergeCell ref="D14:F14"/>
    <mergeCell ref="B33:C33"/>
    <mergeCell ref="I25:P25"/>
    <mergeCell ref="D21:O21"/>
    <mergeCell ref="B29:C29"/>
    <mergeCell ref="D29:O29"/>
    <mergeCell ref="D22:O22"/>
    <mergeCell ref="B21:C21"/>
    <mergeCell ref="D28:O28"/>
    <mergeCell ref="D32:O32"/>
    <mergeCell ref="D31:O31"/>
    <mergeCell ref="B22:C22"/>
    <mergeCell ref="D23:G25"/>
    <mergeCell ref="B30:C32"/>
    <mergeCell ref="D30:O30"/>
    <mergeCell ref="I23:P23"/>
    <mergeCell ref="I24:P24"/>
    <mergeCell ref="S22:AD22"/>
    <mergeCell ref="E16:M16"/>
    <mergeCell ref="E17:M17"/>
    <mergeCell ref="AH18:AL18"/>
    <mergeCell ref="D33:O33"/>
    <mergeCell ref="S32:AB32"/>
    <mergeCell ref="S18:T18"/>
    <mergeCell ref="V18:Z18"/>
    <mergeCell ref="AB18:AF18"/>
    <mergeCell ref="U30:AF30"/>
    <mergeCell ref="S26:V27"/>
    <mergeCell ref="Z26:AG26"/>
    <mergeCell ref="Z27:AG27"/>
    <mergeCell ref="D18:O18"/>
  </mergeCells>
  <phoneticPr fontId="2"/>
  <dataValidations count="10">
    <dataValidation type="list" allowBlank="1" showInputMessage="1" showErrorMessage="1" sqref="AA18 AG18 D16:D17" xr:uid="{00000000-0002-0000-0100-000000000000}">
      <formula1>"〇"</formula1>
    </dataValidation>
    <dataValidation type="list" allowBlank="1" showInputMessage="1" showErrorMessage="1" sqref="O12:O13" xr:uid="{00000000-0002-0000-0100-000001000000}">
      <formula1>"①,②,③"</formula1>
    </dataValidation>
    <dataValidation type="date" allowBlank="1" showInputMessage="1" showErrorMessage="1" errorTitle="雇用期間の設定に誤り" error="雇用開始日は2026/5/1～2026/11/1の間となります" sqref="AB16 AB13" xr:uid="{00000000-0002-0000-0100-000002000000}">
      <formula1>46143</formula1>
      <formula2>46327</formula2>
    </dataValidation>
    <dataValidation type="date" allowBlank="1" showInputMessage="1" showErrorMessage="1" errorTitle="雇用期間の設定に誤り" error="2027/1/31までの間で雇用契約を締結します" sqref="AD16" xr:uid="{00000000-0002-0000-0100-000003000000}">
      <formula1>46143</formula1>
      <formula2>46418</formula2>
    </dataValidation>
    <dataValidation allowBlank="1" showInputMessage="1" showErrorMessage="1" errorTitle="雇用期間の設定に誤りがあります" error="雇用期間は2022/5/1～2023/1/31の間です" sqref="D15" xr:uid="{00000000-0002-0000-0100-000004000000}"/>
    <dataValidation type="date" allowBlank="1" showInputMessage="1" showErrorMessage="1" errorTitle="雇用期間の設定に誤り" error="雇用開始日は2026/7/1～2026_x000a_/11/1の間となります" sqref="D14:F14" xr:uid="{00000000-0002-0000-0100-000005000000}">
      <formula1>46204</formula1>
      <formula2>46327</formula2>
    </dataValidation>
    <dataValidation type="date" allowBlank="1" showInputMessage="1" showErrorMessage="1" errorTitle="雇用期間の設定に誤り" error="2027/11/1までの間で雇用契約を締結します" sqref="AD13" xr:uid="{4BD398B1-A2A4-4428-9B33-68308B9F2A1F}">
      <formula1>46143</formula1>
      <formula2>46327</formula2>
    </dataValidation>
    <dataValidation type="list" allowBlank="1" showInputMessage="1" showErrorMessage="1" sqref="D18:O18" xr:uid="{D97C0746-8DAD-493C-BE5B-4CDA7AF5144B}">
      <formula1>$S$13:$S$17</formula1>
    </dataValidation>
    <dataValidation type="date" allowBlank="1" showInputMessage="1" showErrorMessage="1" errorTitle="雇用期間の設定に誤り" error="2027/1/31までの間で雇用契約を締結します" sqref="H14:I14" xr:uid="{3D25B964-EEA2-4439-8E84-139F74FC5005}">
      <formula1>46204</formula1>
      <formula2>46418</formula2>
    </dataValidation>
    <dataValidation allowBlank="1" showInputMessage="1" showErrorMessage="1" prompt="氏名欄を先に入力すると自動表示されます。表示が異なる場合は再入力してください。" sqref="D12:I12" xr:uid="{595F2E15-88D2-4FC5-9B96-CAE9A0A7F702}"/>
  </dataValidations>
  <pageMargins left="0.9055118110236221" right="0.70866141732283472" top="0.55118110236220474"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1">
              <controlPr defaultSize="0" autoFill="0" autoPict="0">
                <anchor moveWithCells="1">
                  <from>
                    <xdr:col>2</xdr:col>
                    <xdr:colOff>781050</xdr:colOff>
                    <xdr:row>30</xdr:row>
                    <xdr:rowOff>0</xdr:rowOff>
                  </from>
                  <to>
                    <xdr:col>3</xdr:col>
                    <xdr:colOff>371475</xdr:colOff>
                    <xdr:row>31</xdr:row>
                    <xdr:rowOff>47625</xdr:rowOff>
                  </to>
                </anchor>
              </controlPr>
            </control>
          </mc:Choice>
        </mc:AlternateContent>
        <mc:AlternateContent xmlns:mc="http://schemas.openxmlformats.org/markup-compatibility/2006">
          <mc:Choice Requires="x14">
            <control shapeId="47106" r:id="rId5" name="Group Box 2">
              <controlPr defaultSize="0" autoFill="0" autoPict="0">
                <anchor moveWithCells="1">
                  <from>
                    <xdr:col>2</xdr:col>
                    <xdr:colOff>781050</xdr:colOff>
                    <xdr:row>10</xdr:row>
                    <xdr:rowOff>276225</xdr:rowOff>
                  </from>
                  <to>
                    <xdr:col>3</xdr:col>
                    <xdr:colOff>371475</xdr:colOff>
                    <xdr:row>13</xdr:row>
                    <xdr:rowOff>123825</xdr:rowOff>
                  </to>
                </anchor>
              </controlPr>
            </control>
          </mc:Choice>
        </mc:AlternateContent>
        <mc:AlternateContent xmlns:mc="http://schemas.openxmlformats.org/markup-compatibility/2006">
          <mc:Choice Requires="x14">
            <control shapeId="47107" r:id="rId6" name="Group Box 3">
              <controlPr defaultSize="0" autoFill="0" autoPict="0">
                <anchor moveWithCells="1">
                  <from>
                    <xdr:col>2</xdr:col>
                    <xdr:colOff>781050</xdr:colOff>
                    <xdr:row>28</xdr:row>
                    <xdr:rowOff>0</xdr:rowOff>
                  </from>
                  <to>
                    <xdr:col>3</xdr:col>
                    <xdr:colOff>371475</xdr:colOff>
                    <xdr:row>29</xdr:row>
                    <xdr:rowOff>57150</xdr:rowOff>
                  </to>
                </anchor>
              </controlPr>
            </control>
          </mc:Choice>
        </mc:AlternateContent>
        <mc:AlternateContent xmlns:mc="http://schemas.openxmlformats.org/markup-compatibility/2006">
          <mc:Choice Requires="x14">
            <control shapeId="47108" r:id="rId7" name="Group Box 4">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115" r:id="rId8" name="Group Box 11">
              <controlPr defaultSize="0" autoFill="0" autoPict="0">
                <anchor moveWithCells="1">
                  <from>
                    <xdr:col>2</xdr:col>
                    <xdr:colOff>781050</xdr:colOff>
                    <xdr:row>30</xdr:row>
                    <xdr:rowOff>0</xdr:rowOff>
                  </from>
                  <to>
                    <xdr:col>3</xdr:col>
                    <xdr:colOff>371475</xdr:colOff>
                    <xdr:row>31</xdr:row>
                    <xdr:rowOff>47625</xdr:rowOff>
                  </to>
                </anchor>
              </controlPr>
            </control>
          </mc:Choice>
        </mc:AlternateContent>
        <mc:AlternateContent xmlns:mc="http://schemas.openxmlformats.org/markup-compatibility/2006">
          <mc:Choice Requires="x14">
            <control shapeId="47116" r:id="rId9" name="Group Box 12">
              <controlPr defaultSize="0" autoFill="0" autoPict="0">
                <anchor moveWithCells="1">
                  <from>
                    <xdr:col>2</xdr:col>
                    <xdr:colOff>781050</xdr:colOff>
                    <xdr:row>10</xdr:row>
                    <xdr:rowOff>276225</xdr:rowOff>
                  </from>
                  <to>
                    <xdr:col>3</xdr:col>
                    <xdr:colOff>371475</xdr:colOff>
                    <xdr:row>13</xdr:row>
                    <xdr:rowOff>123825</xdr:rowOff>
                  </to>
                </anchor>
              </controlPr>
            </control>
          </mc:Choice>
        </mc:AlternateContent>
        <mc:AlternateContent xmlns:mc="http://schemas.openxmlformats.org/markup-compatibility/2006">
          <mc:Choice Requires="x14">
            <control shapeId="47117" r:id="rId10" name="Group Box 13">
              <controlPr defaultSize="0" autoFill="0" autoPict="0">
                <anchor moveWithCells="1">
                  <from>
                    <xdr:col>2</xdr:col>
                    <xdr:colOff>781050</xdr:colOff>
                    <xdr:row>28</xdr:row>
                    <xdr:rowOff>0</xdr:rowOff>
                  </from>
                  <to>
                    <xdr:col>3</xdr:col>
                    <xdr:colOff>371475</xdr:colOff>
                    <xdr:row>29</xdr:row>
                    <xdr:rowOff>57150</xdr:rowOff>
                  </to>
                </anchor>
              </controlPr>
            </control>
          </mc:Choice>
        </mc:AlternateContent>
        <mc:AlternateContent xmlns:mc="http://schemas.openxmlformats.org/markup-compatibility/2006">
          <mc:Choice Requires="x14">
            <control shapeId="47118" r:id="rId11" name="Group Box 14">
              <controlPr defaultSize="0" autoFill="0" autoPict="0">
                <anchor moveWithCells="1">
                  <from>
                    <xdr:col>2</xdr:col>
                    <xdr:colOff>781050</xdr:colOff>
                    <xdr:row>16</xdr:row>
                    <xdr:rowOff>0</xdr:rowOff>
                  </from>
                  <to>
                    <xdr:col>3</xdr:col>
                    <xdr:colOff>371475</xdr:colOff>
                    <xdr:row>17</xdr:row>
                    <xdr:rowOff>304800</xdr:rowOff>
                  </to>
                </anchor>
              </controlPr>
            </control>
          </mc:Choice>
        </mc:AlternateContent>
        <mc:AlternateContent xmlns:mc="http://schemas.openxmlformats.org/markup-compatibility/2006">
          <mc:Choice Requires="x14">
            <control shapeId="47144" r:id="rId12" name="Group Box 40">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145" r:id="rId13" name="Group Box 41">
              <controlPr defaultSize="0" autoFill="0" autoPict="0">
                <anchor moveWithCells="1">
                  <from>
                    <xdr:col>8</xdr:col>
                    <xdr:colOff>781050</xdr:colOff>
                    <xdr:row>16</xdr:row>
                    <xdr:rowOff>0</xdr:rowOff>
                  </from>
                  <to>
                    <xdr:col>9</xdr:col>
                    <xdr:colOff>276225</xdr:colOff>
                    <xdr:row>17</xdr:row>
                    <xdr:rowOff>304800</xdr:rowOff>
                  </to>
                </anchor>
              </controlPr>
            </control>
          </mc:Choice>
        </mc:AlternateContent>
        <mc:AlternateContent xmlns:mc="http://schemas.openxmlformats.org/markup-compatibility/2006">
          <mc:Choice Requires="x14">
            <control shapeId="47147" r:id="rId14" name="Group Box 43">
              <controlPr defaultSize="0" autoFill="0" autoPict="0">
                <anchor moveWithCells="1">
                  <from>
                    <xdr:col>2</xdr:col>
                    <xdr:colOff>781050</xdr:colOff>
                    <xdr:row>29</xdr:row>
                    <xdr:rowOff>0</xdr:rowOff>
                  </from>
                  <to>
                    <xdr:col>3</xdr:col>
                    <xdr:colOff>371475</xdr:colOff>
                    <xdr:row>30</xdr:row>
                    <xdr:rowOff>57150</xdr:rowOff>
                  </to>
                </anchor>
              </controlPr>
            </control>
          </mc:Choice>
        </mc:AlternateContent>
        <mc:AlternateContent xmlns:mc="http://schemas.openxmlformats.org/markup-compatibility/2006">
          <mc:Choice Requires="x14">
            <control shapeId="47148" r:id="rId15" name="Group Box 44">
              <controlPr defaultSize="0" autoFill="0" autoPict="0">
                <anchor moveWithCells="1">
                  <from>
                    <xdr:col>2</xdr:col>
                    <xdr:colOff>781050</xdr:colOff>
                    <xdr:row>29</xdr:row>
                    <xdr:rowOff>0</xdr:rowOff>
                  </from>
                  <to>
                    <xdr:col>3</xdr:col>
                    <xdr:colOff>371475</xdr:colOff>
                    <xdr:row>30</xdr:row>
                    <xdr:rowOff>57150</xdr:rowOff>
                  </to>
                </anchor>
              </controlPr>
            </control>
          </mc:Choice>
        </mc:AlternateContent>
        <mc:AlternateContent xmlns:mc="http://schemas.openxmlformats.org/markup-compatibility/2006">
          <mc:Choice Requires="x14">
            <control shapeId="47149" r:id="rId16" name="Group Box 45">
              <controlPr defaultSize="0" autoFill="0" autoPict="0">
                <anchor moveWithCells="1">
                  <from>
                    <xdr:col>2</xdr:col>
                    <xdr:colOff>781050</xdr:colOff>
                    <xdr:row>32</xdr:row>
                    <xdr:rowOff>0</xdr:rowOff>
                  </from>
                  <to>
                    <xdr:col>3</xdr:col>
                    <xdr:colOff>371475</xdr:colOff>
                    <xdr:row>32</xdr:row>
                    <xdr:rowOff>647700</xdr:rowOff>
                  </to>
                </anchor>
              </controlPr>
            </control>
          </mc:Choice>
        </mc:AlternateContent>
        <mc:AlternateContent xmlns:mc="http://schemas.openxmlformats.org/markup-compatibility/2006">
          <mc:Choice Requires="x14">
            <control shapeId="47150" r:id="rId17" name="Group Box 46">
              <controlPr defaultSize="0" autoFill="0" autoPict="0">
                <anchor moveWithCells="1">
                  <from>
                    <xdr:col>2</xdr:col>
                    <xdr:colOff>781050</xdr:colOff>
                    <xdr:row>32</xdr:row>
                    <xdr:rowOff>0</xdr:rowOff>
                  </from>
                  <to>
                    <xdr:col>3</xdr:col>
                    <xdr:colOff>371475</xdr:colOff>
                    <xdr:row>32</xdr:row>
                    <xdr:rowOff>647700</xdr:rowOff>
                  </to>
                </anchor>
              </controlPr>
            </control>
          </mc:Choice>
        </mc:AlternateContent>
        <mc:AlternateContent xmlns:mc="http://schemas.openxmlformats.org/markup-compatibility/2006">
          <mc:Choice Requires="x14">
            <control shapeId="47157" r:id="rId18" name="Group Box 53">
              <controlPr defaultSize="0" autoFill="0" autoPict="0">
                <anchor moveWithCells="1">
                  <from>
                    <xdr:col>6</xdr:col>
                    <xdr:colOff>781050</xdr:colOff>
                    <xdr:row>10</xdr:row>
                    <xdr:rowOff>276225</xdr:rowOff>
                  </from>
                  <to>
                    <xdr:col>7</xdr:col>
                    <xdr:colOff>371475</xdr:colOff>
                    <xdr:row>13</xdr:row>
                    <xdr:rowOff>123825</xdr:rowOff>
                  </to>
                </anchor>
              </controlPr>
            </control>
          </mc:Choice>
        </mc:AlternateContent>
        <mc:AlternateContent xmlns:mc="http://schemas.openxmlformats.org/markup-compatibility/2006">
          <mc:Choice Requires="x14">
            <control shapeId="47158" r:id="rId19" name="Group Box 54">
              <controlPr defaultSize="0" autoFill="0" autoPict="0">
                <anchor moveWithCells="1">
                  <from>
                    <xdr:col>6</xdr:col>
                    <xdr:colOff>781050</xdr:colOff>
                    <xdr:row>10</xdr:row>
                    <xdr:rowOff>276225</xdr:rowOff>
                  </from>
                  <to>
                    <xdr:col>7</xdr:col>
                    <xdr:colOff>371475</xdr:colOff>
                    <xdr:row>13</xdr:row>
                    <xdr:rowOff>123825</xdr:rowOff>
                  </to>
                </anchor>
              </controlPr>
            </control>
          </mc:Choice>
        </mc:AlternateContent>
        <mc:AlternateContent xmlns:mc="http://schemas.openxmlformats.org/markup-compatibility/2006">
          <mc:Choice Requires="x14">
            <control shapeId="47167" r:id="rId20" name="Group Box 63">
              <controlPr defaultSize="0" autoFill="0" autoPict="0">
                <anchor moveWithCells="1">
                  <from>
                    <xdr:col>26</xdr:col>
                    <xdr:colOff>781050</xdr:colOff>
                    <xdr:row>9</xdr:row>
                    <xdr:rowOff>276225</xdr:rowOff>
                  </from>
                  <to>
                    <xdr:col>31</xdr:col>
                    <xdr:colOff>66675</xdr:colOff>
                    <xdr:row>12</xdr:row>
                    <xdr:rowOff>123825</xdr:rowOff>
                  </to>
                </anchor>
              </controlPr>
            </control>
          </mc:Choice>
        </mc:AlternateContent>
        <mc:AlternateContent xmlns:mc="http://schemas.openxmlformats.org/markup-compatibility/2006">
          <mc:Choice Requires="x14">
            <control shapeId="47168" r:id="rId21" name="Group Box 64">
              <controlPr defaultSize="0" autoFill="0" autoPict="0">
                <anchor moveWithCells="1">
                  <from>
                    <xdr:col>26</xdr:col>
                    <xdr:colOff>781050</xdr:colOff>
                    <xdr:row>9</xdr:row>
                    <xdr:rowOff>276225</xdr:rowOff>
                  </from>
                  <to>
                    <xdr:col>31</xdr:col>
                    <xdr:colOff>66675</xdr:colOff>
                    <xdr:row>12</xdr:row>
                    <xdr:rowOff>123825</xdr:rowOff>
                  </to>
                </anchor>
              </controlPr>
            </control>
          </mc:Choice>
        </mc:AlternateContent>
        <mc:AlternateContent xmlns:mc="http://schemas.openxmlformats.org/markup-compatibility/2006">
          <mc:Choice Requires="x14">
            <control shapeId="47169" r:id="rId22" name="Group Box 65">
              <controlPr defaultSize="0" autoFill="0" autoPict="0">
                <anchor moveWithCells="1">
                  <from>
                    <xdr:col>28</xdr:col>
                    <xdr:colOff>781050</xdr:colOff>
                    <xdr:row>9</xdr:row>
                    <xdr:rowOff>276225</xdr:rowOff>
                  </from>
                  <to>
                    <xdr:col>31</xdr:col>
                    <xdr:colOff>66675</xdr:colOff>
                    <xdr:row>12</xdr:row>
                    <xdr:rowOff>123825</xdr:rowOff>
                  </to>
                </anchor>
              </controlPr>
            </control>
          </mc:Choice>
        </mc:AlternateContent>
        <mc:AlternateContent xmlns:mc="http://schemas.openxmlformats.org/markup-compatibility/2006">
          <mc:Choice Requires="x14">
            <control shapeId="47170" r:id="rId23" name="Group Box 66">
              <controlPr defaultSize="0" autoFill="0" autoPict="0">
                <anchor moveWithCells="1">
                  <from>
                    <xdr:col>28</xdr:col>
                    <xdr:colOff>781050</xdr:colOff>
                    <xdr:row>9</xdr:row>
                    <xdr:rowOff>276225</xdr:rowOff>
                  </from>
                  <to>
                    <xdr:col>31</xdr:col>
                    <xdr:colOff>66675</xdr:colOff>
                    <xdr:row>12</xdr:row>
                    <xdr:rowOff>123825</xdr:rowOff>
                  </to>
                </anchor>
              </controlPr>
            </control>
          </mc:Choice>
        </mc:AlternateContent>
        <mc:AlternateContent xmlns:mc="http://schemas.openxmlformats.org/markup-compatibility/2006">
          <mc:Choice Requires="x14">
            <control shapeId="47171" r:id="rId24" name="Group Box 67">
              <controlPr defaultSize="0" autoFill="0" autoPict="0">
                <anchor moveWithCells="1">
                  <from>
                    <xdr:col>26</xdr:col>
                    <xdr:colOff>781050</xdr:colOff>
                    <xdr:row>12</xdr:row>
                    <xdr:rowOff>276225</xdr:rowOff>
                  </from>
                  <to>
                    <xdr:col>31</xdr:col>
                    <xdr:colOff>66675</xdr:colOff>
                    <xdr:row>15</xdr:row>
                    <xdr:rowOff>123825</xdr:rowOff>
                  </to>
                </anchor>
              </controlPr>
            </control>
          </mc:Choice>
        </mc:AlternateContent>
        <mc:AlternateContent xmlns:mc="http://schemas.openxmlformats.org/markup-compatibility/2006">
          <mc:Choice Requires="x14">
            <control shapeId="47172" r:id="rId25" name="Group Box 68">
              <controlPr defaultSize="0" autoFill="0" autoPict="0">
                <anchor moveWithCells="1">
                  <from>
                    <xdr:col>26</xdr:col>
                    <xdr:colOff>781050</xdr:colOff>
                    <xdr:row>12</xdr:row>
                    <xdr:rowOff>276225</xdr:rowOff>
                  </from>
                  <to>
                    <xdr:col>31</xdr:col>
                    <xdr:colOff>66675</xdr:colOff>
                    <xdr:row>15</xdr:row>
                    <xdr:rowOff>123825</xdr:rowOff>
                  </to>
                </anchor>
              </controlPr>
            </control>
          </mc:Choice>
        </mc:AlternateContent>
        <mc:AlternateContent xmlns:mc="http://schemas.openxmlformats.org/markup-compatibility/2006">
          <mc:Choice Requires="x14">
            <control shapeId="47173" r:id="rId26" name="Group Box 69">
              <controlPr defaultSize="0" autoFill="0" autoPict="0">
                <anchor moveWithCells="1">
                  <from>
                    <xdr:col>28</xdr:col>
                    <xdr:colOff>781050</xdr:colOff>
                    <xdr:row>12</xdr:row>
                    <xdr:rowOff>276225</xdr:rowOff>
                  </from>
                  <to>
                    <xdr:col>31</xdr:col>
                    <xdr:colOff>66675</xdr:colOff>
                    <xdr:row>15</xdr:row>
                    <xdr:rowOff>123825</xdr:rowOff>
                  </to>
                </anchor>
              </controlPr>
            </control>
          </mc:Choice>
        </mc:AlternateContent>
        <mc:AlternateContent xmlns:mc="http://schemas.openxmlformats.org/markup-compatibility/2006">
          <mc:Choice Requires="x14">
            <control shapeId="47174" r:id="rId27" name="Group Box 70">
              <controlPr defaultSize="0" autoFill="0" autoPict="0">
                <anchor moveWithCells="1">
                  <from>
                    <xdr:col>28</xdr:col>
                    <xdr:colOff>781050</xdr:colOff>
                    <xdr:row>12</xdr:row>
                    <xdr:rowOff>276225</xdr:rowOff>
                  </from>
                  <to>
                    <xdr:col>31</xdr:col>
                    <xdr:colOff>66675</xdr:colOff>
                    <xdr:row>15</xdr:row>
                    <xdr:rowOff>123825</xdr:rowOff>
                  </to>
                </anchor>
              </controlPr>
            </control>
          </mc:Choice>
        </mc:AlternateContent>
        <mc:AlternateContent xmlns:mc="http://schemas.openxmlformats.org/markup-compatibility/2006">
          <mc:Choice Requires="x14">
            <control shapeId="47180" r:id="rId28" name="Group Box 76">
              <controlPr defaultSize="0" autoFill="0" autoPict="0">
                <anchor moveWithCells="1">
                  <from>
                    <xdr:col>2</xdr:col>
                    <xdr:colOff>781050</xdr:colOff>
                    <xdr:row>14</xdr:row>
                    <xdr:rowOff>0</xdr:rowOff>
                  </from>
                  <to>
                    <xdr:col>3</xdr:col>
                    <xdr:colOff>371475</xdr:colOff>
                    <xdr:row>16</xdr:row>
                    <xdr:rowOff>47625</xdr:rowOff>
                  </to>
                </anchor>
              </controlPr>
            </control>
          </mc:Choice>
        </mc:AlternateContent>
        <mc:AlternateContent xmlns:mc="http://schemas.openxmlformats.org/markup-compatibility/2006">
          <mc:Choice Requires="x14">
            <control shapeId="47181" r:id="rId29" name="Group Box 77">
              <controlPr defaultSize="0" autoFill="0" autoPict="0">
                <anchor moveWithCells="1">
                  <from>
                    <xdr:col>2</xdr:col>
                    <xdr:colOff>781050</xdr:colOff>
                    <xdr:row>14</xdr:row>
                    <xdr:rowOff>0</xdr:rowOff>
                  </from>
                  <to>
                    <xdr:col>3</xdr:col>
                    <xdr:colOff>371475</xdr:colOff>
                    <xdr:row>16</xdr:row>
                    <xdr:rowOff>47625</xdr:rowOff>
                  </to>
                </anchor>
              </controlPr>
            </control>
          </mc:Choice>
        </mc:AlternateContent>
        <mc:AlternateContent xmlns:mc="http://schemas.openxmlformats.org/markup-compatibility/2006">
          <mc:Choice Requires="x14">
            <control shapeId="47182" r:id="rId30" name="Group Box 78">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183" r:id="rId31" name="Group Box 79">
              <controlPr defaultSize="0" autoFill="0" autoPict="0">
                <anchor moveWithCells="1">
                  <from>
                    <xdr:col>2</xdr:col>
                    <xdr:colOff>781050</xdr:colOff>
                    <xdr:row>15</xdr:row>
                    <xdr:rowOff>0</xdr:rowOff>
                  </from>
                  <to>
                    <xdr:col>3</xdr:col>
                    <xdr:colOff>371475</xdr:colOff>
                    <xdr:row>16</xdr:row>
                    <xdr:rowOff>304800</xdr:rowOff>
                  </to>
                </anchor>
              </controlPr>
            </control>
          </mc:Choice>
        </mc:AlternateContent>
        <mc:AlternateContent xmlns:mc="http://schemas.openxmlformats.org/markup-compatibility/2006">
          <mc:Choice Requires="x14">
            <control shapeId="47213" r:id="rId32" name="Group Box 109">
              <controlPr defaultSize="0" autoFill="0" autoPict="0">
                <anchor moveWithCells="1">
                  <from>
                    <xdr:col>25</xdr:col>
                    <xdr:colOff>781050</xdr:colOff>
                    <xdr:row>16</xdr:row>
                    <xdr:rowOff>0</xdr:rowOff>
                  </from>
                  <to>
                    <xdr:col>26</xdr:col>
                    <xdr:colOff>276225</xdr:colOff>
                    <xdr:row>17</xdr:row>
                    <xdr:rowOff>304800</xdr:rowOff>
                  </to>
                </anchor>
              </controlPr>
            </control>
          </mc:Choice>
        </mc:AlternateContent>
        <mc:AlternateContent xmlns:mc="http://schemas.openxmlformats.org/markup-compatibility/2006">
          <mc:Choice Requires="x14">
            <control shapeId="47214" r:id="rId33" name="Group Box 110">
              <controlPr defaultSize="0" autoFill="0" autoPict="0">
                <anchor moveWithCells="1">
                  <from>
                    <xdr:col>25</xdr:col>
                    <xdr:colOff>781050</xdr:colOff>
                    <xdr:row>16</xdr:row>
                    <xdr:rowOff>0</xdr:rowOff>
                  </from>
                  <to>
                    <xdr:col>26</xdr:col>
                    <xdr:colOff>276225</xdr:colOff>
                    <xdr:row>17</xdr:row>
                    <xdr:rowOff>304800</xdr:rowOff>
                  </to>
                </anchor>
              </controlPr>
            </control>
          </mc:Choice>
        </mc:AlternateContent>
        <mc:AlternateContent xmlns:mc="http://schemas.openxmlformats.org/markup-compatibility/2006">
          <mc:Choice Requires="x14">
            <control shapeId="47215" r:id="rId34" name="Group Box 111">
              <controlPr defaultSize="0" autoFill="0" autoPict="0">
                <anchor moveWithCells="1">
                  <from>
                    <xdr:col>31</xdr:col>
                    <xdr:colOff>781050</xdr:colOff>
                    <xdr:row>16</xdr:row>
                    <xdr:rowOff>0</xdr:rowOff>
                  </from>
                  <to>
                    <xdr:col>32</xdr:col>
                    <xdr:colOff>371475</xdr:colOff>
                    <xdr:row>17</xdr:row>
                    <xdr:rowOff>304800</xdr:rowOff>
                  </to>
                </anchor>
              </controlPr>
            </control>
          </mc:Choice>
        </mc:AlternateContent>
        <mc:AlternateContent xmlns:mc="http://schemas.openxmlformats.org/markup-compatibility/2006">
          <mc:Choice Requires="x14">
            <control shapeId="47216" r:id="rId35" name="Group Box 112">
              <controlPr defaultSize="0" autoFill="0" autoPict="0">
                <anchor moveWithCells="1">
                  <from>
                    <xdr:col>31</xdr:col>
                    <xdr:colOff>781050</xdr:colOff>
                    <xdr:row>16</xdr:row>
                    <xdr:rowOff>0</xdr:rowOff>
                  </from>
                  <to>
                    <xdr:col>32</xdr:col>
                    <xdr:colOff>371475</xdr:colOff>
                    <xdr:row>17</xdr:row>
                    <xdr:rowOff>304800</xdr:rowOff>
                  </to>
                </anchor>
              </controlPr>
            </control>
          </mc:Choice>
        </mc:AlternateContent>
        <mc:AlternateContent xmlns:mc="http://schemas.openxmlformats.org/markup-compatibility/2006">
          <mc:Choice Requires="x14">
            <control shapeId="47217" r:id="rId36" name="Group Box 113">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18" r:id="rId37" name="Group Box 114">
              <controlPr defaultSize="0" autoFill="0" autoPict="0">
                <anchor moveWithCells="1">
                  <from>
                    <xdr:col>37</xdr:col>
                    <xdr:colOff>781050</xdr:colOff>
                    <xdr:row>16</xdr:row>
                    <xdr:rowOff>0</xdr:rowOff>
                  </from>
                  <to>
                    <xdr:col>38</xdr:col>
                    <xdr:colOff>276225</xdr:colOff>
                    <xdr:row>17</xdr:row>
                    <xdr:rowOff>304800</xdr:rowOff>
                  </to>
                </anchor>
              </controlPr>
            </control>
          </mc:Choice>
        </mc:AlternateContent>
        <mc:AlternateContent xmlns:mc="http://schemas.openxmlformats.org/markup-compatibility/2006">
          <mc:Choice Requires="x14">
            <control shapeId="47220" r:id="rId38" name="Group Box 116">
              <controlPr defaultSize="0" autoFill="0" autoPict="0">
                <anchor moveWithCells="1">
                  <from>
                    <xdr:col>19</xdr:col>
                    <xdr:colOff>781050</xdr:colOff>
                    <xdr:row>28</xdr:row>
                    <xdr:rowOff>0</xdr:rowOff>
                  </from>
                  <to>
                    <xdr:col>20</xdr:col>
                    <xdr:colOff>371475</xdr:colOff>
                    <xdr:row>29</xdr:row>
                    <xdr:rowOff>57150</xdr:rowOff>
                  </to>
                </anchor>
              </controlPr>
            </control>
          </mc:Choice>
        </mc:AlternateContent>
        <mc:AlternateContent xmlns:mc="http://schemas.openxmlformats.org/markup-compatibility/2006">
          <mc:Choice Requires="x14">
            <control shapeId="47221" r:id="rId39" name="Group Box 117">
              <controlPr defaultSize="0" autoFill="0" autoPict="0">
                <anchor moveWithCells="1">
                  <from>
                    <xdr:col>19</xdr:col>
                    <xdr:colOff>781050</xdr:colOff>
                    <xdr:row>28</xdr:row>
                    <xdr:rowOff>0</xdr:rowOff>
                  </from>
                  <to>
                    <xdr:col>20</xdr:col>
                    <xdr:colOff>371475</xdr:colOff>
                    <xdr:row>29</xdr:row>
                    <xdr:rowOff>57150</xdr:rowOff>
                  </to>
                </anchor>
              </controlPr>
            </control>
          </mc:Choice>
        </mc:AlternateContent>
        <mc:AlternateContent xmlns:mc="http://schemas.openxmlformats.org/markup-compatibility/2006">
          <mc:Choice Requires="x14">
            <control shapeId="47222" r:id="rId40" name="Group Box 118">
              <controlPr defaultSize="0" autoFill="0" autoPict="0">
                <anchor moveWithCells="1">
                  <from>
                    <xdr:col>19</xdr:col>
                    <xdr:colOff>781050</xdr:colOff>
                    <xdr:row>29</xdr:row>
                    <xdr:rowOff>0</xdr:rowOff>
                  </from>
                  <to>
                    <xdr:col>20</xdr:col>
                    <xdr:colOff>371475</xdr:colOff>
                    <xdr:row>30</xdr:row>
                    <xdr:rowOff>57150</xdr:rowOff>
                  </to>
                </anchor>
              </controlPr>
            </control>
          </mc:Choice>
        </mc:AlternateContent>
        <mc:AlternateContent xmlns:mc="http://schemas.openxmlformats.org/markup-compatibility/2006">
          <mc:Choice Requires="x14">
            <control shapeId="47223" r:id="rId41" name="Group Box 119">
              <controlPr defaultSize="0" autoFill="0" autoPict="0">
                <anchor moveWithCells="1">
                  <from>
                    <xdr:col>19</xdr:col>
                    <xdr:colOff>781050</xdr:colOff>
                    <xdr:row>29</xdr:row>
                    <xdr:rowOff>0</xdr:rowOff>
                  </from>
                  <to>
                    <xdr:col>20</xdr:col>
                    <xdr:colOff>371475</xdr:colOff>
                    <xdr:row>30</xdr:row>
                    <xdr:rowOff>57150</xdr:rowOff>
                  </to>
                </anchor>
              </controlPr>
            </control>
          </mc:Choice>
        </mc:AlternateContent>
        <mc:AlternateContent xmlns:mc="http://schemas.openxmlformats.org/markup-compatibility/2006">
          <mc:Choice Requires="x14">
            <control shapeId="47211" r:id="rId42" name="Group Box 107">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12" r:id="rId43" name="Group Box 108">
              <controlPr defaultSize="0" autoFill="0" autoPict="0">
                <anchor moveWithCells="1">
                  <from>
                    <xdr:col>19</xdr:col>
                    <xdr:colOff>781050</xdr:colOff>
                    <xdr:row>16</xdr:row>
                    <xdr:rowOff>0</xdr:rowOff>
                  </from>
                  <to>
                    <xdr:col>20</xdr:col>
                    <xdr:colOff>371475</xdr:colOff>
                    <xdr:row>17</xdr:row>
                    <xdr:rowOff>304800</xdr:rowOff>
                  </to>
                </anchor>
              </controlPr>
            </control>
          </mc:Choice>
        </mc:AlternateContent>
        <mc:AlternateContent xmlns:mc="http://schemas.openxmlformats.org/markup-compatibility/2006">
          <mc:Choice Requires="x14">
            <control shapeId="47225" r:id="rId44" name="Group Box 121">
              <controlPr defaultSize="0" autoFill="0" autoPict="0">
                <anchor moveWithCells="1">
                  <from>
                    <xdr:col>19</xdr:col>
                    <xdr:colOff>781050</xdr:colOff>
                    <xdr:row>16</xdr:row>
                    <xdr:rowOff>0</xdr:rowOff>
                  </from>
                  <to>
                    <xdr:col>20</xdr:col>
                    <xdr:colOff>361950</xdr:colOff>
                    <xdr:row>17</xdr:row>
                    <xdr:rowOff>304800</xdr:rowOff>
                  </to>
                </anchor>
              </controlPr>
            </control>
          </mc:Choice>
        </mc:AlternateContent>
        <mc:AlternateContent xmlns:mc="http://schemas.openxmlformats.org/markup-compatibility/2006">
          <mc:Choice Requires="x14">
            <control shapeId="47226" r:id="rId45" name="Group Box 122">
              <controlPr defaultSize="0" autoFill="0" autoPict="0">
                <anchor moveWithCells="1">
                  <from>
                    <xdr:col>19</xdr:col>
                    <xdr:colOff>781050</xdr:colOff>
                    <xdr:row>16</xdr:row>
                    <xdr:rowOff>0</xdr:rowOff>
                  </from>
                  <to>
                    <xdr:col>20</xdr:col>
                    <xdr:colOff>361950</xdr:colOff>
                    <xdr:row>17</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AH75"/>
  <sheetViews>
    <sheetView showWhiteSpace="0" view="pageBreakPreview" zoomScale="90" zoomScaleNormal="100" zoomScaleSheetLayoutView="90" workbookViewId="0">
      <selection activeCell="S2" sqref="S2:X2"/>
    </sheetView>
  </sheetViews>
  <sheetFormatPr defaultColWidth="9" defaultRowHeight="13.5" x14ac:dyDescent="0.15"/>
  <cols>
    <col min="1" max="1" width="2.375" style="6" customWidth="1"/>
    <col min="2" max="2" width="5.375" customWidth="1"/>
    <col min="3" max="3" width="6.75" customWidth="1"/>
    <col min="4" max="4" width="6.25" customWidth="1"/>
    <col min="5" max="5" width="6.75" customWidth="1"/>
    <col min="6" max="6" width="4.75" customWidth="1"/>
    <col min="7" max="7" width="7.875" customWidth="1"/>
    <col min="8" max="8" width="8.875" customWidth="1"/>
    <col min="9" max="9" width="6.25" customWidth="1"/>
    <col min="10" max="10" width="6.625" style="44" customWidth="1"/>
    <col min="11" max="11" width="5.5" style="44" customWidth="1"/>
    <col min="12" max="14" width="4.375" style="44" customWidth="1"/>
    <col min="15" max="15" width="7.5" style="44" customWidth="1"/>
    <col min="16" max="16" width="5.5" style="44" customWidth="1"/>
    <col min="17" max="17" width="8.375" style="2" customWidth="1"/>
    <col min="18" max="18" width="5" style="2" customWidth="1"/>
    <col min="19" max="19" width="6.625" style="6" customWidth="1"/>
    <col min="20" max="20" width="5.375" style="6" customWidth="1"/>
    <col min="21" max="21" width="8" style="6" customWidth="1"/>
    <col min="22" max="22" width="4.25" style="6" customWidth="1"/>
    <col min="23" max="23" width="3.25" style="2" customWidth="1"/>
    <col min="24" max="24" width="14.75" customWidth="1"/>
    <col min="25" max="25" width="6.625" customWidth="1"/>
    <col min="26" max="26" width="2.625" customWidth="1"/>
    <col min="27" max="27" width="12.125" customWidth="1"/>
    <col min="28" max="28" width="8.75" hidden="1" customWidth="1"/>
    <col min="29" max="29" width="8.875" hidden="1" customWidth="1"/>
    <col min="30" max="30" width="12.75" hidden="1" customWidth="1"/>
    <col min="31" max="31" width="9" customWidth="1"/>
  </cols>
  <sheetData>
    <row r="1" spans="1:30" ht="18" customHeight="1" x14ac:dyDescent="0.15">
      <c r="Y1" s="118" t="s">
        <v>99</v>
      </c>
    </row>
    <row r="2" spans="1:30" ht="18" customHeight="1" thickBot="1" x14ac:dyDescent="0.2">
      <c r="A2" s="111" t="s">
        <v>3</v>
      </c>
      <c r="B2" s="6"/>
      <c r="C2" s="6"/>
      <c r="D2" s="6"/>
      <c r="E2" s="6"/>
      <c r="F2" s="6"/>
      <c r="G2" s="6"/>
      <c r="H2" s="6"/>
      <c r="I2" s="6"/>
      <c r="S2" s="197" t="s">
        <v>122</v>
      </c>
      <c r="T2" s="197"/>
      <c r="U2" s="197"/>
      <c r="V2" s="197"/>
      <c r="W2" s="197"/>
      <c r="X2" s="197"/>
      <c r="Y2" s="6"/>
      <c r="Z2" s="6"/>
      <c r="AC2" s="50"/>
    </row>
    <row r="3" spans="1:30" ht="18" customHeight="1" x14ac:dyDescent="0.15">
      <c r="B3" s="199" t="s">
        <v>137</v>
      </c>
      <c r="C3" s="503"/>
      <c r="D3" s="509" t="s">
        <v>136</v>
      </c>
      <c r="E3" s="510"/>
      <c r="F3" s="511"/>
      <c r="G3" s="6"/>
      <c r="H3" s="6"/>
      <c r="I3" s="6"/>
      <c r="O3" s="3" t="s">
        <v>2</v>
      </c>
      <c r="P3" s="3"/>
      <c r="Q3" s="111" t="s">
        <v>8</v>
      </c>
      <c r="R3" s="49"/>
      <c r="S3" s="202"/>
      <c r="T3" s="202"/>
      <c r="U3" s="202"/>
      <c r="V3" s="202"/>
      <c r="W3" s="202"/>
      <c r="X3" s="202"/>
    </row>
    <row r="4" spans="1:30" ht="18" customHeight="1" x14ac:dyDescent="0.15">
      <c r="B4" s="200"/>
      <c r="C4" s="504"/>
      <c r="D4" s="512" t="s">
        <v>134</v>
      </c>
      <c r="E4" s="513"/>
      <c r="F4" s="514"/>
      <c r="G4" s="6"/>
      <c r="H4" s="6"/>
      <c r="I4" s="6"/>
      <c r="O4" s="2"/>
      <c r="P4" s="2"/>
      <c r="Q4" s="111" t="s">
        <v>11</v>
      </c>
      <c r="R4" s="49"/>
      <c r="S4" s="203"/>
      <c r="T4" s="203"/>
      <c r="U4" s="203"/>
      <c r="V4" s="203"/>
      <c r="W4" s="203"/>
      <c r="X4" s="203"/>
    </row>
    <row r="5" spans="1:30" ht="18" customHeight="1" thickBot="1" x14ac:dyDescent="0.2">
      <c r="B5" s="201"/>
      <c r="C5" s="505"/>
      <c r="D5" s="506" t="s">
        <v>135</v>
      </c>
      <c r="E5" s="507"/>
      <c r="F5" s="508"/>
      <c r="G5" s="6"/>
      <c r="H5" s="6"/>
      <c r="I5" s="6"/>
      <c r="O5" s="2"/>
      <c r="P5" s="2"/>
      <c r="Q5" s="111" t="s">
        <v>123</v>
      </c>
      <c r="R5" s="49"/>
      <c r="S5" s="203"/>
      <c r="T5" s="203"/>
      <c r="U5" s="203"/>
      <c r="V5" s="203"/>
      <c r="W5" s="203"/>
      <c r="X5" s="203"/>
    </row>
    <row r="6" spans="1:30" ht="45.6" customHeight="1" x14ac:dyDescent="0.15">
      <c r="A6" s="225" t="s">
        <v>186</v>
      </c>
      <c r="B6" s="225"/>
      <c r="C6" s="225"/>
      <c r="D6" s="225"/>
      <c r="E6" s="225"/>
      <c r="F6" s="225"/>
      <c r="G6" s="225"/>
      <c r="H6" s="225"/>
      <c r="I6" s="225"/>
      <c r="J6" s="225"/>
      <c r="K6" s="225"/>
      <c r="L6" s="225"/>
      <c r="M6" s="225"/>
      <c r="N6" s="225"/>
      <c r="O6" s="225"/>
      <c r="P6" s="225"/>
      <c r="Q6" s="225"/>
      <c r="R6" s="225"/>
      <c r="S6" s="225"/>
      <c r="T6" s="225"/>
      <c r="U6" s="225"/>
      <c r="V6" s="225"/>
      <c r="W6" s="225"/>
      <c r="X6" s="225"/>
    </row>
    <row r="7" spans="1:30" ht="55.15" customHeight="1" x14ac:dyDescent="0.15">
      <c r="A7"/>
      <c r="B7" s="69"/>
      <c r="C7" s="515" t="s">
        <v>190</v>
      </c>
      <c r="D7" s="515"/>
      <c r="E7" s="139" t="s">
        <v>58</v>
      </c>
      <c r="F7" s="516" t="s">
        <v>210</v>
      </c>
      <c r="G7" s="517"/>
      <c r="H7" s="517"/>
      <c r="I7" s="517"/>
      <c r="J7" s="517"/>
      <c r="K7" s="517"/>
      <c r="L7" s="517"/>
      <c r="M7" s="517"/>
      <c r="N7" s="517"/>
      <c r="O7" s="517"/>
      <c r="P7" s="517"/>
      <c r="Q7" s="517"/>
      <c r="R7" s="517"/>
      <c r="S7" s="517"/>
      <c r="T7" s="517"/>
      <c r="U7" s="517"/>
      <c r="V7" s="517"/>
      <c r="W7" s="517"/>
      <c r="X7" s="517"/>
      <c r="Y7" s="517"/>
    </row>
    <row r="8" spans="1:30" ht="17.25" customHeight="1" x14ac:dyDescent="0.15">
      <c r="A8" s="229" t="s">
        <v>0</v>
      </c>
      <c r="B8" s="518"/>
      <c r="C8" s="518"/>
      <c r="D8" s="518"/>
      <c r="E8" s="518"/>
      <c r="F8" s="518"/>
      <c r="G8" s="518"/>
      <c r="H8" s="518"/>
      <c r="I8" s="518"/>
      <c r="J8" s="518"/>
      <c r="K8" s="518"/>
      <c r="L8" s="518"/>
      <c r="M8" s="518"/>
      <c r="N8" s="518"/>
      <c r="O8" s="518"/>
      <c r="P8" s="518"/>
      <c r="Q8" s="518"/>
      <c r="R8" s="518"/>
      <c r="S8" s="518"/>
      <c r="T8" s="518"/>
      <c r="U8" s="518"/>
      <c r="V8" s="518"/>
      <c r="W8" s="518"/>
      <c r="X8" s="518"/>
    </row>
    <row r="10" spans="1:30" ht="26.45" customHeight="1" x14ac:dyDescent="0.15">
      <c r="I10" s="48"/>
      <c r="J10" s="48"/>
      <c r="K10" s="48"/>
      <c r="L10" s="48"/>
      <c r="M10" s="48"/>
      <c r="N10" s="47"/>
      <c r="O10" s="47"/>
      <c r="P10" s="538" t="s">
        <v>58</v>
      </c>
      <c r="Q10" s="539"/>
      <c r="R10" s="540" t="s">
        <v>116</v>
      </c>
      <c r="S10" s="541"/>
      <c r="T10" s="541"/>
      <c r="U10" s="541"/>
      <c r="V10" s="541"/>
      <c r="W10" s="541"/>
      <c r="X10" s="542"/>
      <c r="Y10" s="46"/>
      <c r="Z10" s="46"/>
      <c r="AA10" s="46"/>
      <c r="AB10" s="99"/>
      <c r="AC10" s="45"/>
    </row>
    <row r="11" spans="1:30" x14ac:dyDescent="0.15">
      <c r="P11" s="108" t="str">
        <f>IF(P10='＜採用時・対象者ごと＞❷雇用確定届【❸と連動】（報告2）'!M12,"","雇用確定届を確認してください")</f>
        <v/>
      </c>
      <c r="Q11" s="109"/>
    </row>
    <row r="12" spans="1:30" ht="9.75" customHeight="1" x14ac:dyDescent="0.15">
      <c r="AD12" s="53"/>
    </row>
    <row r="13" spans="1:30" ht="20.100000000000001" customHeight="1" x14ac:dyDescent="0.15">
      <c r="A13" s="6">
        <v>1</v>
      </c>
      <c r="B13" t="s">
        <v>65</v>
      </c>
      <c r="S13" s="235" t="str">
        <f>IF(AND(S14&gt;=$AB$14,S14&lt;=$AD$14),"","【注意】雇用開始日を正しく入力")</f>
        <v>【注意】雇用開始日を正しく入力</v>
      </c>
      <c r="T13" s="235"/>
      <c r="U13" s="235"/>
      <c r="V13" s="236" t="e">
        <f>IF(AND(X14&gt;=$S$14,X14&lt;$AB$21),"","【注意】雇用期間は６か月以内")</f>
        <v>#VALUE!</v>
      </c>
      <c r="W13" s="236"/>
      <c r="X13" s="236"/>
      <c r="Y13" s="236"/>
      <c r="AB13" s="89" t="s">
        <v>112</v>
      </c>
    </row>
    <row r="14" spans="1:30" ht="35.25" customHeight="1" x14ac:dyDescent="0.15">
      <c r="B14" s="219" t="s">
        <v>53</v>
      </c>
      <c r="C14" s="220"/>
      <c r="D14" s="220"/>
      <c r="E14" s="220"/>
      <c r="F14" s="220"/>
      <c r="G14" s="221"/>
      <c r="H14" s="216" t="str">
        <f>'＜採用時・対象者ごと＞❷雇用確定届【❸と連動】（報告2）'!E15</f>
        <v/>
      </c>
      <c r="I14" s="217"/>
      <c r="J14" s="119" t="s">
        <v>124</v>
      </c>
      <c r="K14" s="216" t="str">
        <f>'＜採用時・対象者ごと＞❷雇用確定届【❸と連動】（報告2）'!H15</f>
        <v/>
      </c>
      <c r="L14" s="218"/>
      <c r="M14" s="218"/>
      <c r="N14" s="217"/>
      <c r="O14" s="219" t="s">
        <v>5</v>
      </c>
      <c r="P14" s="220"/>
      <c r="Q14" s="220"/>
      <c r="R14" s="221"/>
      <c r="S14" s="491" t="str">
        <f>'＜採用時・対象者ごと＞❷雇用確定届【❸と連動】（報告2）'!P15</f>
        <v/>
      </c>
      <c r="T14" s="491"/>
      <c r="U14" s="491"/>
      <c r="V14" s="491"/>
      <c r="W14" s="106" t="s">
        <v>9</v>
      </c>
      <c r="X14" s="492"/>
      <c r="Y14" s="492"/>
      <c r="AB14" s="107">
        <v>46204</v>
      </c>
      <c r="AC14" s="100" t="s">
        <v>125</v>
      </c>
      <c r="AD14" s="107">
        <v>46327</v>
      </c>
    </row>
    <row r="15" spans="1:30" ht="35.25" customHeight="1" x14ac:dyDescent="0.15">
      <c r="B15" s="219" t="s">
        <v>211</v>
      </c>
      <c r="C15" s="220"/>
      <c r="D15" s="220"/>
      <c r="E15" s="220"/>
      <c r="F15" s="220"/>
      <c r="G15" s="221"/>
      <c r="H15" s="212" t="str">
        <f>'＜採用時・対象者ごと＞❷雇用確定届【❸と連動】（報告2）'!E16</f>
        <v/>
      </c>
      <c r="I15" s="213"/>
      <c r="J15" s="213"/>
      <c r="K15" s="213"/>
      <c r="L15" s="213"/>
      <c r="M15" s="213"/>
      <c r="N15" s="213"/>
      <c r="O15" s="214"/>
      <c r="P15" s="214"/>
      <c r="Q15" s="214"/>
      <c r="R15" s="214"/>
      <c r="S15" s="214"/>
      <c r="T15" s="214"/>
      <c r="U15" s="214"/>
      <c r="V15" s="214"/>
      <c r="W15" s="214"/>
      <c r="X15" s="214"/>
      <c r="Y15" s="215"/>
    </row>
    <row r="16" spans="1:30" ht="14.25" customHeight="1" x14ac:dyDescent="0.15">
      <c r="B16" s="268" t="s">
        <v>204</v>
      </c>
      <c r="C16" s="269"/>
      <c r="D16" s="269"/>
      <c r="E16" s="269"/>
      <c r="F16" s="269"/>
      <c r="G16" s="188" t="s">
        <v>202</v>
      </c>
      <c r="H16" s="487" t="str">
        <f>'＜採用時・対象者ごと＞❷雇用確定届【❸と連動】（報告2）'!E17</f>
        <v/>
      </c>
      <c r="I16" s="488"/>
      <c r="J16" s="488"/>
      <c r="K16" s="488"/>
      <c r="L16" s="488"/>
      <c r="M16" s="488"/>
      <c r="N16" s="489"/>
      <c r="O16" s="527" t="s">
        <v>66</v>
      </c>
      <c r="P16" s="527"/>
      <c r="Q16" s="527"/>
      <c r="R16" s="527"/>
      <c r="S16" s="378" t="s">
        <v>205</v>
      </c>
      <c r="T16" s="302" t="s">
        <v>67</v>
      </c>
      <c r="U16" s="302"/>
      <c r="V16" s="302"/>
      <c r="W16" s="302"/>
      <c r="X16" s="302"/>
      <c r="Y16" s="530" t="s">
        <v>205</v>
      </c>
    </row>
    <row r="17" spans="2:34" ht="23.25" customHeight="1" thickBot="1" x14ac:dyDescent="0.2">
      <c r="B17" s="270"/>
      <c r="C17" s="271"/>
      <c r="D17" s="271"/>
      <c r="E17" s="271"/>
      <c r="F17" s="271"/>
      <c r="G17" s="187" t="s">
        <v>203</v>
      </c>
      <c r="H17" s="532" t="str">
        <f>'＜採用時・対象者ごと＞❷雇用確定届【❸と連動】（報告2）'!E18</f>
        <v/>
      </c>
      <c r="I17" s="533"/>
      <c r="J17" s="533"/>
      <c r="K17" s="533"/>
      <c r="L17" s="533"/>
      <c r="M17" s="533"/>
      <c r="N17" s="534"/>
      <c r="O17" s="528"/>
      <c r="P17" s="528"/>
      <c r="Q17" s="528"/>
      <c r="R17" s="528"/>
      <c r="S17" s="529"/>
      <c r="T17" s="261"/>
      <c r="U17" s="261"/>
      <c r="V17" s="261"/>
      <c r="W17" s="261"/>
      <c r="X17" s="261"/>
      <c r="Y17" s="531"/>
    </row>
    <row r="18" spans="2:34" ht="40.5" customHeight="1" thickBot="1" x14ac:dyDescent="0.2">
      <c r="B18" s="519" t="s">
        <v>139</v>
      </c>
      <c r="C18" s="520"/>
      <c r="D18" s="520"/>
      <c r="E18" s="520"/>
      <c r="F18" s="520"/>
      <c r="G18" s="520"/>
      <c r="H18" s="521"/>
      <c r="I18" s="522"/>
      <c r="J18" s="522"/>
      <c r="K18" s="522"/>
      <c r="L18" s="522"/>
      <c r="M18" s="522"/>
      <c r="N18" s="522"/>
      <c r="O18" s="522"/>
      <c r="P18" s="522"/>
      <c r="Q18" s="522"/>
      <c r="R18" s="522"/>
      <c r="S18" s="522"/>
      <c r="T18" s="522"/>
      <c r="U18" s="522"/>
      <c r="V18" s="522"/>
      <c r="W18" s="522"/>
      <c r="X18" s="522"/>
      <c r="Y18" s="523"/>
      <c r="AB18" s="89" t="s">
        <v>113</v>
      </c>
    </row>
    <row r="19" spans="2:34" ht="23.25" customHeight="1" x14ac:dyDescent="0.15">
      <c r="B19" s="276" t="s">
        <v>138</v>
      </c>
      <c r="C19" s="277"/>
      <c r="D19" s="277"/>
      <c r="E19" s="277"/>
      <c r="F19" s="277"/>
      <c r="G19" s="278"/>
      <c r="H19" s="125"/>
      <c r="I19" s="493" t="s">
        <v>140</v>
      </c>
      <c r="J19" s="494"/>
      <c r="K19" s="494"/>
      <c r="L19" s="494"/>
      <c r="M19" s="494"/>
      <c r="N19" s="494"/>
      <c r="O19" s="129">
        <f>'＜採用時・対象者ごと＞❷雇用確定届【❸と連動】（報告2）'!E21</f>
        <v>0</v>
      </c>
      <c r="P19" s="126" t="str">
        <f>IF(H19=O19,"","【注意】雇用確定届を確認してください")</f>
        <v/>
      </c>
      <c r="Q19" s="131"/>
      <c r="R19" s="131"/>
      <c r="S19" s="131"/>
      <c r="T19" s="131"/>
      <c r="U19" s="131"/>
      <c r="V19" s="131"/>
      <c r="W19" s="131"/>
      <c r="X19" s="127">
        <v>1</v>
      </c>
      <c r="Y19" s="133"/>
      <c r="AB19" s="107">
        <v>46204</v>
      </c>
      <c r="AC19" s="100" t="s">
        <v>9</v>
      </c>
      <c r="AD19" s="107">
        <v>46418</v>
      </c>
    </row>
    <row r="20" spans="2:34" ht="23.25" customHeight="1" thickBot="1" x14ac:dyDescent="0.2">
      <c r="B20" s="279"/>
      <c r="C20" s="280"/>
      <c r="D20" s="280"/>
      <c r="E20" s="280"/>
      <c r="F20" s="280"/>
      <c r="G20" s="281"/>
      <c r="H20" s="149"/>
      <c r="I20" s="495" t="s">
        <v>141</v>
      </c>
      <c r="J20" s="496"/>
      <c r="K20" s="496"/>
      <c r="L20" s="496"/>
      <c r="M20" s="496"/>
      <c r="N20" s="496"/>
      <c r="O20" s="110">
        <f>'＜採用時・対象者ごと＞❷雇用確定届【❸と連動】（報告2）'!E22</f>
        <v>0</v>
      </c>
      <c r="P20" s="96" t="str">
        <f>IF(H20=O20,"","【注意】雇用確定届を確認してください")</f>
        <v/>
      </c>
      <c r="Q20" s="132"/>
      <c r="R20" s="132"/>
      <c r="S20" s="132"/>
      <c r="T20" s="132"/>
      <c r="U20" s="132"/>
      <c r="V20" s="95">
        <v>3</v>
      </c>
      <c r="W20" s="132"/>
      <c r="X20" s="64"/>
      <c r="Y20" s="121"/>
      <c r="AB20" s="89" t="s">
        <v>115</v>
      </c>
    </row>
    <row r="21" spans="2:34" ht="21.6" customHeight="1" x14ac:dyDescent="0.15">
      <c r="B21" s="559" t="s">
        <v>26</v>
      </c>
      <c r="C21" s="560"/>
      <c r="D21" s="307" t="s">
        <v>17</v>
      </c>
      <c r="E21" s="357"/>
      <c r="F21" s="357"/>
      <c r="G21" s="535"/>
      <c r="H21" s="524">
        <f>'＜採用時・対象者ごと＞❷雇用確定届【❸と連動】（報告2）'!E26</f>
        <v>0</v>
      </c>
      <c r="I21" s="357" t="s">
        <v>25</v>
      </c>
      <c r="J21" s="259"/>
      <c r="K21" s="260"/>
      <c r="L21" s="260"/>
      <c r="M21" s="260"/>
      <c r="N21" s="43" t="s">
        <v>13</v>
      </c>
      <c r="O21" s="259"/>
      <c r="P21" s="260"/>
      <c r="Q21" s="260"/>
      <c r="R21" s="43" t="s">
        <v>13</v>
      </c>
      <c r="S21" s="259"/>
      <c r="T21" s="260"/>
      <c r="U21" s="260"/>
      <c r="V21" s="43" t="s">
        <v>13</v>
      </c>
      <c r="W21" s="261" t="s">
        <v>24</v>
      </c>
      <c r="X21" s="273">
        <f>ROUNDDOWN((SUM(J22+O22+S22+J24+O24+S24+J26)+SUM(L22+Q22+U22+L24+Q24+U24+L26)/60)*H21,0)</f>
        <v>0</v>
      </c>
      <c r="Y21" s="261" t="s">
        <v>1</v>
      </c>
      <c r="AB21" s="98" t="e">
        <f>EDATE(S14,6)</f>
        <v>#VALUE!</v>
      </c>
    </row>
    <row r="22" spans="2:34" ht="30" customHeight="1" x14ac:dyDescent="0.15">
      <c r="B22" s="561"/>
      <c r="C22" s="562"/>
      <c r="D22" s="308"/>
      <c r="E22" s="229"/>
      <c r="F22" s="229"/>
      <c r="G22" s="536"/>
      <c r="H22" s="525"/>
      <c r="I22" s="229"/>
      <c r="J22" s="60"/>
      <c r="K22" s="65" t="s">
        <v>23</v>
      </c>
      <c r="L22" s="346"/>
      <c r="M22" s="346"/>
      <c r="N22" s="61" t="s">
        <v>52</v>
      </c>
      <c r="O22" s="60"/>
      <c r="P22" s="65" t="s">
        <v>23</v>
      </c>
      <c r="Q22" s="116"/>
      <c r="R22" s="61" t="s">
        <v>52</v>
      </c>
      <c r="S22" s="60"/>
      <c r="T22" s="65" t="s">
        <v>23</v>
      </c>
      <c r="U22" s="116"/>
      <c r="V22" s="61" t="s">
        <v>52</v>
      </c>
      <c r="W22" s="262"/>
      <c r="X22" s="274"/>
      <c r="Y22" s="262"/>
      <c r="AD22" t="s">
        <v>61</v>
      </c>
    </row>
    <row r="23" spans="2:34" ht="21.6" customHeight="1" x14ac:dyDescent="0.15">
      <c r="B23" s="561"/>
      <c r="C23" s="562"/>
      <c r="D23" s="308"/>
      <c r="E23" s="229"/>
      <c r="F23" s="229"/>
      <c r="G23" s="536"/>
      <c r="H23" s="525"/>
      <c r="I23" s="229"/>
      <c r="J23" s="347"/>
      <c r="K23" s="348"/>
      <c r="L23" s="348"/>
      <c r="M23" s="348"/>
      <c r="N23" s="62" t="s">
        <v>13</v>
      </c>
      <c r="O23" s="347"/>
      <c r="P23" s="348"/>
      <c r="Q23" s="348"/>
      <c r="R23" s="62" t="s">
        <v>13</v>
      </c>
      <c r="S23" s="347"/>
      <c r="T23" s="348"/>
      <c r="U23" s="348"/>
      <c r="V23" s="62" t="s">
        <v>13</v>
      </c>
      <c r="W23" s="262"/>
      <c r="X23" s="274"/>
      <c r="Y23" s="262"/>
      <c r="AD23" t="s">
        <v>62</v>
      </c>
    </row>
    <row r="24" spans="2:34" ht="30" customHeight="1" x14ac:dyDescent="0.15">
      <c r="B24" s="561"/>
      <c r="C24" s="562"/>
      <c r="D24" s="308"/>
      <c r="E24" s="229"/>
      <c r="F24" s="229"/>
      <c r="G24" s="536"/>
      <c r="H24" s="525"/>
      <c r="I24" s="229"/>
      <c r="J24" s="60"/>
      <c r="K24" s="65" t="s">
        <v>23</v>
      </c>
      <c r="L24" s="346"/>
      <c r="M24" s="346"/>
      <c r="N24" s="61" t="s">
        <v>52</v>
      </c>
      <c r="O24" s="60"/>
      <c r="P24" s="65" t="s">
        <v>23</v>
      </c>
      <c r="Q24" s="116"/>
      <c r="R24" s="61" t="s">
        <v>52</v>
      </c>
      <c r="S24" s="60"/>
      <c r="T24" s="65" t="s">
        <v>23</v>
      </c>
      <c r="U24" s="116"/>
      <c r="V24" s="61" t="s">
        <v>52</v>
      </c>
      <c r="W24" s="262"/>
      <c r="X24" s="274"/>
      <c r="Y24" s="262"/>
      <c r="AD24" t="s">
        <v>63</v>
      </c>
    </row>
    <row r="25" spans="2:34" ht="21.6" customHeight="1" x14ac:dyDescent="0.15">
      <c r="B25" s="561"/>
      <c r="C25" s="562"/>
      <c r="D25" s="308"/>
      <c r="E25" s="229"/>
      <c r="F25" s="229"/>
      <c r="G25" s="536"/>
      <c r="H25" s="525"/>
      <c r="I25" s="229"/>
      <c r="J25" s="347"/>
      <c r="K25" s="348"/>
      <c r="L25" s="348"/>
      <c r="M25" s="348"/>
      <c r="N25" s="62" t="s">
        <v>13</v>
      </c>
      <c r="O25" s="497"/>
      <c r="P25" s="498"/>
      <c r="Q25" s="498"/>
      <c r="R25" s="498"/>
      <c r="S25" s="498"/>
      <c r="T25" s="498"/>
      <c r="U25" s="498"/>
      <c r="V25" s="499"/>
      <c r="W25" s="262"/>
      <c r="X25" s="274"/>
      <c r="Y25" s="262"/>
    </row>
    <row r="26" spans="2:34" ht="30" customHeight="1" thickBot="1" x14ac:dyDescent="0.2">
      <c r="B26" s="561"/>
      <c r="C26" s="562"/>
      <c r="D26" s="309"/>
      <c r="E26" s="358"/>
      <c r="F26" s="358"/>
      <c r="G26" s="537"/>
      <c r="H26" s="526"/>
      <c r="I26" s="358"/>
      <c r="J26" s="60"/>
      <c r="K26" s="65" t="s">
        <v>23</v>
      </c>
      <c r="L26" s="346"/>
      <c r="M26" s="346"/>
      <c r="N26" s="61" t="s">
        <v>52</v>
      </c>
      <c r="O26" s="500"/>
      <c r="P26" s="501"/>
      <c r="Q26" s="501"/>
      <c r="R26" s="501"/>
      <c r="S26" s="501"/>
      <c r="T26" s="501"/>
      <c r="U26" s="501"/>
      <c r="V26" s="502"/>
      <c r="W26" s="312"/>
      <c r="X26" s="275"/>
      <c r="Y26" s="312"/>
    </row>
    <row r="27" spans="2:34" ht="33" customHeight="1" x14ac:dyDescent="0.15">
      <c r="B27" s="561"/>
      <c r="C27" s="562"/>
      <c r="D27" s="237" t="s">
        <v>194</v>
      </c>
      <c r="E27" s="306"/>
      <c r="F27" s="306"/>
      <c r="G27" s="238"/>
      <c r="H27" s="150" t="s">
        <v>58</v>
      </c>
      <c r="I27" s="490" t="s">
        <v>197</v>
      </c>
      <c r="J27" s="490"/>
      <c r="K27" s="490"/>
      <c r="L27" s="490"/>
      <c r="M27" s="490"/>
      <c r="N27" s="490"/>
      <c r="O27" s="490"/>
      <c r="P27" s="490"/>
      <c r="Q27" s="490"/>
      <c r="R27" s="490"/>
      <c r="S27" s="490"/>
      <c r="T27" s="490"/>
      <c r="U27" s="490"/>
      <c r="V27" s="66" t="b">
        <v>1</v>
      </c>
      <c r="W27" s="7" t="s">
        <v>24</v>
      </c>
      <c r="X27" s="57">
        <f>IF(H27="○",ROUNDDOWN(X21*0.15,0),0)</f>
        <v>0</v>
      </c>
      <c r="Y27" s="7" t="s">
        <v>1</v>
      </c>
    </row>
    <row r="28" spans="2:34" ht="27" customHeight="1" x14ac:dyDescent="0.15">
      <c r="B28" s="563"/>
      <c r="C28" s="564"/>
      <c r="D28" s="252" t="s">
        <v>18</v>
      </c>
      <c r="E28" s="253"/>
      <c r="F28" s="253"/>
      <c r="G28" s="254"/>
      <c r="H28" s="252"/>
      <c r="I28" s="253"/>
      <c r="J28" s="253"/>
      <c r="K28" s="253"/>
      <c r="L28" s="253"/>
      <c r="M28" s="253"/>
      <c r="N28" s="253"/>
      <c r="O28" s="253"/>
      <c r="P28" s="253"/>
      <c r="Q28" s="253"/>
      <c r="R28" s="253"/>
      <c r="S28" s="253"/>
      <c r="T28" s="253"/>
      <c r="U28" s="253"/>
      <c r="V28" s="254"/>
      <c r="W28" s="7" t="s">
        <v>126</v>
      </c>
      <c r="X28" s="58">
        <f>SUM(X21+X27)</f>
        <v>0</v>
      </c>
      <c r="Y28" s="7" t="s">
        <v>1</v>
      </c>
    </row>
    <row r="29" spans="2:34" ht="60" customHeight="1" x14ac:dyDescent="0.15">
      <c r="B29" s="237" t="s">
        <v>198</v>
      </c>
      <c r="C29" s="306"/>
      <c r="D29" s="306"/>
      <c r="E29" s="306"/>
      <c r="F29" s="306"/>
      <c r="G29" s="238"/>
      <c r="H29" s="150" t="s">
        <v>58</v>
      </c>
      <c r="I29" s="320" t="s">
        <v>221</v>
      </c>
      <c r="J29" s="557"/>
      <c r="K29" s="557"/>
      <c r="L29" s="557"/>
      <c r="M29" s="557"/>
      <c r="N29" s="557"/>
      <c r="O29" s="557"/>
      <c r="P29" s="557"/>
      <c r="Q29" s="557"/>
      <c r="R29" s="557"/>
      <c r="S29" s="557"/>
      <c r="T29" s="557"/>
      <c r="U29" s="557"/>
      <c r="V29" s="557"/>
      <c r="W29" s="557"/>
      <c r="X29" s="557"/>
      <c r="Y29" s="558"/>
    </row>
    <row r="30" spans="2:34" ht="61.15" customHeight="1" x14ac:dyDescent="0.15">
      <c r="B30" s="293" t="s">
        <v>215</v>
      </c>
      <c r="C30" s="294"/>
      <c r="D30" s="294"/>
      <c r="E30" s="294"/>
      <c r="F30" s="294"/>
      <c r="G30" s="295"/>
      <c r="H30" s="252" t="s">
        <v>16</v>
      </c>
      <c r="I30" s="254"/>
      <c r="J30" s="543"/>
      <c r="K30" s="544"/>
      <c r="L30" s="544"/>
      <c r="M30" s="544"/>
      <c r="N30" s="545"/>
      <c r="O30" s="546" t="str">
        <f>IF(J30=AB30,"","【注意】雇用確定届を確認してください")</f>
        <v>【注意】雇用確定届を確認してください</v>
      </c>
      <c r="P30" s="547"/>
      <c r="Q30" s="261" t="s">
        <v>21</v>
      </c>
      <c r="R30" s="42" t="s">
        <v>51</v>
      </c>
      <c r="S30" s="548"/>
      <c r="T30" s="549"/>
      <c r="U30" s="549"/>
      <c r="V30" s="550"/>
      <c r="W30" s="41" t="s">
        <v>1</v>
      </c>
      <c r="X30" s="273">
        <f>IF($P$10="課税",S31,S30)</f>
        <v>0</v>
      </c>
      <c r="Y30" s="261" t="s">
        <v>1</v>
      </c>
      <c r="AB30" s="52" t="str">
        <f>'＜採用時・対象者ごと＞❷雇用確定届【❸と連動】（報告2）'!G34</f>
        <v>選択</v>
      </c>
    </row>
    <row r="31" spans="2:34" ht="47.45" customHeight="1" x14ac:dyDescent="0.15">
      <c r="B31" s="296"/>
      <c r="C31" s="297"/>
      <c r="D31" s="297"/>
      <c r="E31" s="297"/>
      <c r="F31" s="297"/>
      <c r="G31" s="298"/>
      <c r="H31" s="338" t="s">
        <v>6</v>
      </c>
      <c r="I31" s="339"/>
      <c r="J31" s="367"/>
      <c r="K31" s="368"/>
      <c r="L31" s="368"/>
      <c r="M31" s="368"/>
      <c r="N31" s="368"/>
      <c r="O31" s="368"/>
      <c r="P31" s="369"/>
      <c r="Q31" s="312"/>
      <c r="R31" s="7" t="s">
        <v>50</v>
      </c>
      <c r="S31" s="551">
        <f>ROUNDDOWN(S30/1.1,0)</f>
        <v>0</v>
      </c>
      <c r="T31" s="552"/>
      <c r="U31" s="552"/>
      <c r="V31" s="553"/>
      <c r="W31" s="41" t="s">
        <v>1</v>
      </c>
      <c r="X31" s="274"/>
      <c r="Y31" s="262"/>
      <c r="AB31" s="111"/>
      <c r="AC31" s="112"/>
      <c r="AD31" s="112"/>
      <c r="AE31" s="112"/>
      <c r="AF31" s="112"/>
      <c r="AG31" s="112"/>
      <c r="AH31" s="112"/>
    </row>
    <row r="32" spans="2:34" ht="25.15" customHeight="1" x14ac:dyDescent="0.15">
      <c r="B32" s="299"/>
      <c r="C32" s="300"/>
      <c r="D32" s="300"/>
      <c r="E32" s="300"/>
      <c r="F32" s="300"/>
      <c r="G32" s="301"/>
      <c r="H32" s="252" t="s">
        <v>68</v>
      </c>
      <c r="I32" s="254"/>
      <c r="J32" s="554"/>
      <c r="K32" s="555"/>
      <c r="L32" s="555"/>
      <c r="M32" s="120" t="s">
        <v>9</v>
      </c>
      <c r="N32" s="555"/>
      <c r="O32" s="555"/>
      <c r="P32" s="556"/>
      <c r="Q32" s="372" t="str">
        <f>IF(AND(J32&gt;=$S$14,J32&lt;$X$14),"","【注意】雇用期間内に受講開始する")</f>
        <v>【注意】雇用期間内に受講開始する</v>
      </c>
      <c r="R32" s="373"/>
      <c r="S32" s="373"/>
      <c r="T32" s="621" t="str">
        <f>IF(AND(N32&gt;$S$14,N32&lt;=$X$14),"","【注意】雇用期間内に修了必須")</f>
        <v>【注意】雇用期間内に修了必須</v>
      </c>
      <c r="U32" s="621"/>
      <c r="V32" s="621"/>
      <c r="W32" s="622"/>
      <c r="X32" s="275"/>
      <c r="Y32" s="312"/>
      <c r="AA32" s="148"/>
    </row>
    <row r="33" spans="1:32" ht="56.25" customHeight="1" x14ac:dyDescent="0.15">
      <c r="B33" s="237" t="s">
        <v>189</v>
      </c>
      <c r="C33" s="306"/>
      <c r="D33" s="306"/>
      <c r="E33" s="306"/>
      <c r="F33" s="306"/>
      <c r="G33" s="238"/>
      <c r="H33" s="573"/>
      <c r="I33" s="574"/>
      <c r="J33" s="574"/>
      <c r="K33" s="574"/>
      <c r="L33" s="574"/>
      <c r="M33" s="574"/>
      <c r="N33" s="574"/>
      <c r="O33" s="574"/>
      <c r="P33" s="574"/>
      <c r="Q33" s="574"/>
      <c r="R33" s="574"/>
      <c r="S33" s="574"/>
      <c r="T33" s="574"/>
      <c r="U33" s="574"/>
      <c r="V33" s="575"/>
      <c r="W33" s="7" t="s">
        <v>127</v>
      </c>
      <c r="X33" s="97" t="str">
        <f>IF($P$10="課税",T54,T53)</f>
        <v>0</v>
      </c>
      <c r="Y33" s="115" t="s">
        <v>1</v>
      </c>
      <c r="AA33" s="293"/>
      <c r="AB33" s="295"/>
      <c r="AC33" s="626"/>
      <c r="AE33" s="124"/>
      <c r="AF33" s="124"/>
    </row>
    <row r="34" spans="1:32" ht="23.25" customHeight="1" x14ac:dyDescent="0.15">
      <c r="B34" s="576" t="s">
        <v>167</v>
      </c>
      <c r="C34" s="577"/>
      <c r="D34" s="577"/>
      <c r="E34" s="577"/>
      <c r="F34" s="577"/>
      <c r="G34" s="578"/>
      <c r="H34" s="252" t="s">
        <v>48</v>
      </c>
      <c r="I34" s="253"/>
      <c r="J34" s="253"/>
      <c r="K34" s="253"/>
      <c r="L34" s="253"/>
      <c r="M34" s="253"/>
      <c r="N34" s="253"/>
      <c r="O34" s="253"/>
      <c r="P34" s="253"/>
      <c r="Q34" s="253"/>
      <c r="R34" s="253"/>
      <c r="S34" s="253"/>
      <c r="T34" s="253"/>
      <c r="U34" s="253"/>
      <c r="V34" s="253"/>
      <c r="W34" s="254"/>
      <c r="X34" s="57">
        <v>40000</v>
      </c>
      <c r="Y34" s="7" t="s">
        <v>1</v>
      </c>
      <c r="AA34" s="296"/>
      <c r="AB34" s="298"/>
      <c r="AC34" s="627"/>
    </row>
    <row r="35" spans="1:32" ht="30" customHeight="1" x14ac:dyDescent="0.15">
      <c r="B35" s="576" t="s">
        <v>19</v>
      </c>
      <c r="C35" s="577"/>
      <c r="D35" s="577"/>
      <c r="E35" s="577"/>
      <c r="F35" s="577"/>
      <c r="G35" s="578"/>
      <c r="H35" s="623"/>
      <c r="I35" s="624"/>
      <c r="J35" s="624"/>
      <c r="K35" s="624"/>
      <c r="L35" s="624"/>
      <c r="M35" s="624"/>
      <c r="N35" s="624"/>
      <c r="O35" s="624"/>
      <c r="P35" s="624"/>
      <c r="Q35" s="624"/>
      <c r="R35" s="624"/>
      <c r="S35" s="624"/>
      <c r="T35" s="624"/>
      <c r="U35" s="624"/>
      <c r="V35" s="624"/>
      <c r="W35" s="625"/>
      <c r="X35" s="58">
        <f>SUM(X28:X34)</f>
        <v>40000</v>
      </c>
      <c r="Y35" s="7" t="s">
        <v>1</v>
      </c>
      <c r="AA35" s="629"/>
      <c r="AB35" s="630"/>
      <c r="AC35" s="627"/>
    </row>
    <row r="36" spans="1:32" ht="23.25" hidden="1" customHeight="1" x14ac:dyDescent="0.15">
      <c r="A36" s="70"/>
      <c r="B36" s="579" t="s">
        <v>22</v>
      </c>
      <c r="C36" s="580"/>
      <c r="D36" s="580"/>
      <c r="E36" s="580"/>
      <c r="F36" s="580"/>
      <c r="G36" s="581"/>
      <c r="H36" s="582" t="s">
        <v>69</v>
      </c>
      <c r="I36" s="583"/>
      <c r="J36" s="583"/>
      <c r="K36" s="583"/>
      <c r="L36" s="583"/>
      <c r="M36" s="583"/>
      <c r="N36" s="583"/>
      <c r="O36" s="583"/>
      <c r="P36" s="583"/>
      <c r="Q36" s="583"/>
      <c r="R36" s="583"/>
      <c r="S36" s="583"/>
      <c r="T36" s="583"/>
      <c r="U36" s="583"/>
      <c r="V36" s="583"/>
      <c r="W36" s="71"/>
      <c r="X36" s="72">
        <f>X28/X35</f>
        <v>0</v>
      </c>
      <c r="Y36" s="73"/>
      <c r="Z36" s="74"/>
      <c r="AA36" s="629"/>
      <c r="AB36" s="630"/>
      <c r="AC36" s="627"/>
    </row>
    <row r="37" spans="1:32" ht="8.25" customHeight="1" x14ac:dyDescent="0.15">
      <c r="B37" s="40"/>
      <c r="C37" s="40"/>
      <c r="D37" s="40"/>
      <c r="E37" s="40"/>
      <c r="F37" s="40"/>
      <c r="G37" s="40"/>
      <c r="H37" s="39"/>
      <c r="I37" s="39"/>
      <c r="J37" s="39"/>
      <c r="K37" s="39"/>
      <c r="L37" s="39"/>
      <c r="M37" s="39"/>
      <c r="N37" s="39"/>
      <c r="O37" s="39"/>
      <c r="P37" s="39"/>
      <c r="Q37" s="39"/>
      <c r="R37" s="39"/>
      <c r="S37" s="39"/>
      <c r="T37" s="39"/>
      <c r="U37" s="39"/>
      <c r="V37" s="39"/>
      <c r="W37" s="39"/>
      <c r="X37" s="38"/>
      <c r="Y37" s="37"/>
      <c r="AA37" s="629"/>
      <c r="AB37" s="630"/>
      <c r="AC37" s="627"/>
    </row>
    <row r="38" spans="1:32" ht="17.25" x14ac:dyDescent="0.15">
      <c r="A38" s="6">
        <v>2</v>
      </c>
      <c r="B38" s="8" t="s">
        <v>47</v>
      </c>
      <c r="C38" s="8"/>
      <c r="D38" s="8"/>
      <c r="E38" s="8"/>
      <c r="F38" s="8"/>
      <c r="G38" s="123"/>
      <c r="H38" s="123"/>
      <c r="I38" s="123"/>
      <c r="J38" s="123"/>
      <c r="K38" s="123"/>
      <c r="L38" s="123"/>
      <c r="M38" s="123"/>
      <c r="N38" s="123"/>
      <c r="O38" s="123"/>
      <c r="P38" s="123"/>
      <c r="Q38" s="123"/>
      <c r="R38" s="123"/>
      <c r="S38" s="123"/>
      <c r="T38" s="123"/>
      <c r="U38" s="123"/>
      <c r="V38" s="123"/>
      <c r="W38" s="123"/>
      <c r="X38" s="75"/>
      <c r="Y38" s="123"/>
      <c r="AA38" s="631"/>
      <c r="AB38" s="632"/>
      <c r="AC38" s="628"/>
    </row>
    <row r="39" spans="1:32" ht="30" customHeight="1" x14ac:dyDescent="0.15">
      <c r="B39" s="565" t="s">
        <v>47</v>
      </c>
      <c r="C39" s="566"/>
      <c r="D39" s="566"/>
      <c r="E39" s="566"/>
      <c r="F39" s="566"/>
      <c r="G39" s="567"/>
      <c r="H39" s="568"/>
      <c r="I39" s="569"/>
      <c r="J39" s="569"/>
      <c r="K39" s="569"/>
      <c r="L39" s="569"/>
      <c r="M39" s="569"/>
      <c r="N39" s="569"/>
      <c r="O39" s="569"/>
      <c r="P39" s="569"/>
      <c r="Q39" s="569"/>
      <c r="R39" s="569"/>
      <c r="S39" s="569"/>
      <c r="T39" s="569"/>
      <c r="U39" s="569"/>
      <c r="V39" s="570"/>
      <c r="W39" s="122" t="s">
        <v>128</v>
      </c>
      <c r="X39" s="113" t="str">
        <f>IF(H19="○",1980000,(IF(H20="○",1200000,"")))</f>
        <v/>
      </c>
      <c r="Y39" s="122" t="s">
        <v>1</v>
      </c>
    </row>
    <row r="40" spans="1:32" ht="6" customHeight="1" x14ac:dyDescent="0.15">
      <c r="B40" s="35"/>
      <c r="C40" s="35"/>
      <c r="D40" s="35"/>
      <c r="E40" s="35"/>
      <c r="F40" s="35"/>
      <c r="G40" s="35"/>
      <c r="H40" s="114"/>
      <c r="I40" s="114"/>
      <c r="J40" s="114"/>
      <c r="K40" s="114"/>
      <c r="L40" s="114"/>
      <c r="M40" s="114"/>
      <c r="N40" s="114"/>
      <c r="O40" s="114"/>
      <c r="P40" s="114"/>
      <c r="Q40" s="114"/>
      <c r="R40" s="114"/>
      <c r="S40" s="114"/>
      <c r="T40" s="114"/>
      <c r="U40" s="114"/>
      <c r="V40" s="114"/>
      <c r="W40" s="35"/>
      <c r="X40" s="36"/>
      <c r="Y40" s="35"/>
    </row>
    <row r="41" spans="1:32" ht="17.25" customHeight="1" x14ac:dyDescent="0.15">
      <c r="A41" s="6">
        <v>3</v>
      </c>
      <c r="B41" s="35" t="s">
        <v>70</v>
      </c>
      <c r="C41" s="35"/>
      <c r="D41" s="35"/>
      <c r="E41" s="35"/>
      <c r="F41" s="35"/>
      <c r="G41" s="35"/>
      <c r="H41" s="114"/>
      <c r="I41" s="114"/>
      <c r="J41" s="114"/>
      <c r="K41" s="114"/>
      <c r="L41" s="114"/>
      <c r="M41" s="114"/>
      <c r="N41" s="114"/>
      <c r="O41" s="114"/>
      <c r="P41" s="114"/>
      <c r="Q41" s="114"/>
      <c r="R41" s="114"/>
      <c r="S41" s="114"/>
      <c r="T41" s="114"/>
      <c r="U41" s="114"/>
      <c r="V41" s="114"/>
      <c r="W41" s="35"/>
      <c r="X41" s="36"/>
      <c r="Y41" s="35"/>
    </row>
    <row r="42" spans="1:32" ht="26.1" hidden="1" customHeight="1" x14ac:dyDescent="0.15">
      <c r="B42" s="76"/>
      <c r="C42" s="76"/>
      <c r="D42" s="76"/>
      <c r="E42" s="245" t="s">
        <v>129</v>
      </c>
      <c r="F42" s="571"/>
      <c r="G42" s="246"/>
      <c r="H42" s="247" t="s">
        <v>72</v>
      </c>
      <c r="I42" s="248"/>
      <c r="J42" s="248"/>
      <c r="K42" s="248"/>
      <c r="L42" s="248"/>
      <c r="M42" s="248"/>
      <c r="N42" s="248"/>
      <c r="O42" s="248"/>
      <c r="P42" s="248"/>
      <c r="Q42" s="248"/>
      <c r="R42" s="248"/>
      <c r="S42" s="248"/>
      <c r="T42" s="248"/>
      <c r="U42" s="248"/>
      <c r="V42" s="249"/>
      <c r="W42" s="77" t="s">
        <v>128</v>
      </c>
      <c r="X42" s="78">
        <f>IF(X35&gt;X39,X39,X35)</f>
        <v>40000</v>
      </c>
      <c r="Y42" s="77" t="s">
        <v>1</v>
      </c>
      <c r="Z42" s="76"/>
    </row>
    <row r="43" spans="1:32" ht="26.1" hidden="1" customHeight="1" x14ac:dyDescent="0.15">
      <c r="B43" s="76"/>
      <c r="C43" s="76"/>
      <c r="D43" s="76"/>
      <c r="E43" s="250" t="s">
        <v>130</v>
      </c>
      <c r="F43" s="572"/>
      <c r="G43" s="251"/>
      <c r="H43" s="247" t="s">
        <v>74</v>
      </c>
      <c r="I43" s="248"/>
      <c r="J43" s="248"/>
      <c r="K43" s="248"/>
      <c r="L43" s="248"/>
      <c r="M43" s="248"/>
      <c r="N43" s="248"/>
      <c r="O43" s="248"/>
      <c r="P43" s="248"/>
      <c r="Q43" s="248"/>
      <c r="R43" s="248"/>
      <c r="S43" s="248"/>
      <c r="T43" s="248"/>
      <c r="U43" s="248"/>
      <c r="V43" s="249"/>
      <c r="W43" s="79"/>
      <c r="X43" s="80">
        <f>X28/X42</f>
        <v>0</v>
      </c>
      <c r="Y43" s="81"/>
      <c r="Z43" s="76"/>
    </row>
    <row r="44" spans="1:32" ht="23.25" customHeight="1" x14ac:dyDescent="0.15">
      <c r="B44" s="589" t="s">
        <v>70</v>
      </c>
      <c r="C44" s="589"/>
      <c r="D44" s="589"/>
      <c r="E44" s="590" t="s">
        <v>70</v>
      </c>
      <c r="F44" s="590"/>
      <c r="G44" s="590"/>
      <c r="H44" s="591" t="s">
        <v>75</v>
      </c>
      <c r="I44" s="591"/>
      <c r="J44" s="591"/>
      <c r="K44" s="591"/>
      <c r="L44" s="591"/>
      <c r="M44" s="591"/>
      <c r="N44" s="591"/>
      <c r="O44" s="591"/>
      <c r="P44" s="591"/>
      <c r="Q44" s="591"/>
      <c r="R44" s="591"/>
      <c r="S44" s="591"/>
      <c r="T44" s="591"/>
      <c r="U44" s="591"/>
      <c r="V44" s="592"/>
      <c r="W44" s="9" t="s">
        <v>128</v>
      </c>
      <c r="X44" s="58">
        <f>IF(X43&lt;0.5,X28*2,X42)</f>
        <v>0</v>
      </c>
      <c r="Y44" s="9" t="s">
        <v>1</v>
      </c>
      <c r="AA44" s="34"/>
    </row>
    <row r="45" spans="1:32" ht="23.25" customHeight="1" x14ac:dyDescent="0.15">
      <c r="B45" s="589"/>
      <c r="C45" s="589"/>
      <c r="D45" s="589"/>
      <c r="E45" s="303" t="s">
        <v>131</v>
      </c>
      <c r="F45" s="304"/>
      <c r="G45" s="305"/>
      <c r="H45" s="239" t="s">
        <v>77</v>
      </c>
      <c r="I45" s="240"/>
      <c r="J45" s="240"/>
      <c r="K45" s="240"/>
      <c r="L45" s="240"/>
      <c r="M45" s="240"/>
      <c r="N45" s="240"/>
      <c r="O45" s="240"/>
      <c r="P45" s="240"/>
      <c r="Q45" s="240"/>
      <c r="R45" s="240"/>
      <c r="S45" s="240"/>
      <c r="T45" s="240"/>
      <c r="U45" s="240"/>
      <c r="V45" s="241"/>
      <c r="W45" s="9"/>
      <c r="X45" s="82" t="str">
        <f>IFERROR(X28/X44,"")</f>
        <v/>
      </c>
      <c r="Y45" s="9"/>
      <c r="AA45" s="34"/>
    </row>
    <row r="46" spans="1:32" ht="23.25" customHeight="1" thickBot="1" x14ac:dyDescent="0.2">
      <c r="B46" s="589"/>
      <c r="C46" s="589"/>
      <c r="D46" s="589"/>
      <c r="E46" s="590" t="s">
        <v>54</v>
      </c>
      <c r="F46" s="590"/>
      <c r="G46" s="590"/>
      <c r="H46" s="593" t="s">
        <v>78</v>
      </c>
      <c r="I46" s="594"/>
      <c r="J46" s="594"/>
      <c r="K46" s="594"/>
      <c r="L46" s="594"/>
      <c r="M46" s="594"/>
      <c r="N46" s="594"/>
      <c r="O46" s="594"/>
      <c r="P46" s="594"/>
      <c r="Q46" s="594"/>
      <c r="R46" s="594"/>
      <c r="S46" s="594"/>
      <c r="T46" s="594"/>
      <c r="U46" s="594"/>
      <c r="V46" s="595"/>
      <c r="W46" s="122" t="s">
        <v>128</v>
      </c>
      <c r="X46" s="97" t="str">
        <f>IF(P10="課税",ROUNDDOWN(X44*0.1,0),"0")</f>
        <v>0</v>
      </c>
      <c r="Y46" s="9" t="s">
        <v>1</v>
      </c>
      <c r="AA46" s="34"/>
    </row>
    <row r="47" spans="1:32" ht="35.1" customHeight="1" thickBot="1" x14ac:dyDescent="0.2">
      <c r="B47" s="589"/>
      <c r="C47" s="589"/>
      <c r="D47" s="589"/>
      <c r="E47" s="590" t="s">
        <v>171</v>
      </c>
      <c r="F47" s="590"/>
      <c r="G47" s="590"/>
      <c r="H47" s="140" t="s">
        <v>132</v>
      </c>
      <c r="I47" s="83"/>
      <c r="J47" s="83"/>
      <c r="K47" s="83"/>
      <c r="L47" s="83"/>
      <c r="M47" s="83"/>
      <c r="N47" s="83"/>
      <c r="O47" s="83"/>
      <c r="P47" s="83"/>
      <c r="Q47" s="83"/>
      <c r="R47" s="83"/>
      <c r="S47" s="83"/>
      <c r="T47" s="83"/>
      <c r="U47" s="83"/>
      <c r="V47" s="83"/>
      <c r="W47" s="138" t="s">
        <v>128</v>
      </c>
      <c r="X47" s="141">
        <f>SUM(X44+X46)</f>
        <v>0</v>
      </c>
      <c r="Y47" s="142" t="s">
        <v>1</v>
      </c>
    </row>
    <row r="48" spans="1:32" ht="33" customHeight="1" x14ac:dyDescent="0.15">
      <c r="B48" s="584" t="s">
        <v>79</v>
      </c>
      <c r="C48" s="585"/>
      <c r="D48" s="585"/>
      <c r="E48" s="585"/>
      <c r="F48" s="585"/>
      <c r="G48" s="586"/>
      <c r="H48" s="587" t="s">
        <v>117</v>
      </c>
      <c r="I48" s="587"/>
      <c r="J48" s="587"/>
      <c r="K48" s="587"/>
      <c r="L48" s="587"/>
      <c r="M48" s="587"/>
      <c r="N48" s="587"/>
      <c r="O48" s="587"/>
      <c r="P48" s="587"/>
      <c r="Q48" s="587"/>
      <c r="R48" s="587"/>
      <c r="S48" s="587"/>
      <c r="T48" s="587"/>
      <c r="U48" s="587"/>
      <c r="V48" s="587"/>
      <c r="W48" s="587"/>
      <c r="X48" s="587"/>
      <c r="Y48" s="588"/>
    </row>
    <row r="49" spans="2:26" ht="15.6" customHeight="1" x14ac:dyDescent="0.15"/>
    <row r="50" spans="2:26" ht="23.45" customHeight="1" x14ac:dyDescent="0.15">
      <c r="B50" s="84"/>
      <c r="C50" s="84"/>
      <c r="D50" s="84"/>
      <c r="E50" s="84"/>
      <c r="F50" s="84"/>
      <c r="Y50" s="4" t="s">
        <v>184</v>
      </c>
    </row>
    <row r="51" spans="2:26" ht="23.25" customHeight="1" x14ac:dyDescent="0.15">
      <c r="B51" s="219" t="s">
        <v>53</v>
      </c>
      <c r="C51" s="220"/>
      <c r="D51" s="220"/>
      <c r="E51" s="220"/>
      <c r="F51" s="220"/>
      <c r="G51" s="221"/>
      <c r="H51" s="596" t="str">
        <f>H14</f>
        <v/>
      </c>
      <c r="I51" s="597"/>
      <c r="J51" s="117" t="s">
        <v>133</v>
      </c>
      <c r="K51" s="596" t="str">
        <f>K14</f>
        <v/>
      </c>
      <c r="L51" s="598"/>
      <c r="M51" s="598"/>
      <c r="N51" s="597"/>
    </row>
    <row r="52" spans="2:26" ht="23.25" customHeight="1" x14ac:dyDescent="0.15">
      <c r="B52" s="85" t="s">
        <v>80</v>
      </c>
      <c r="C52" s="85"/>
      <c r="D52" s="85"/>
      <c r="E52" s="85"/>
      <c r="F52" s="85"/>
    </row>
    <row r="53" spans="2:26" ht="40.15" customHeight="1" x14ac:dyDescent="0.15">
      <c r="B53" s="589" t="s">
        <v>81</v>
      </c>
      <c r="C53" s="589"/>
      <c r="D53" s="589"/>
      <c r="E53" s="589"/>
      <c r="F53" s="589"/>
      <c r="G53" s="589"/>
      <c r="H53" s="589"/>
      <c r="I53" s="589"/>
      <c r="J53" s="86" t="str">
        <f>IF($P$10="免税","○","　")</f>
        <v>　</v>
      </c>
      <c r="K53" s="599" t="s">
        <v>82</v>
      </c>
      <c r="L53" s="600"/>
      <c r="M53" s="600"/>
      <c r="N53" s="600"/>
      <c r="O53" s="527" t="s">
        <v>174</v>
      </c>
      <c r="P53" s="527"/>
      <c r="Q53" s="527"/>
      <c r="R53" s="527"/>
      <c r="S53" s="527"/>
      <c r="T53" s="601" t="str">
        <f>IF(SUM(T56:W75)=0,"0",SUM(T56:W75))</f>
        <v>0</v>
      </c>
      <c r="U53" s="601"/>
      <c r="V53" s="601"/>
      <c r="W53" s="601"/>
      <c r="X53" s="601"/>
      <c r="Y53" s="87" t="s">
        <v>1</v>
      </c>
      <c r="Z53" s="63"/>
    </row>
    <row r="54" spans="2:26" ht="40.15" customHeight="1" x14ac:dyDescent="0.15">
      <c r="B54" s="589"/>
      <c r="C54" s="589"/>
      <c r="D54" s="589"/>
      <c r="E54" s="589"/>
      <c r="F54" s="589"/>
      <c r="G54" s="589"/>
      <c r="H54" s="589"/>
      <c r="I54" s="589"/>
      <c r="J54" s="86" t="str">
        <f>IF($P$10="課税","○","　")</f>
        <v>　</v>
      </c>
      <c r="K54" s="599" t="s">
        <v>83</v>
      </c>
      <c r="L54" s="600"/>
      <c r="M54" s="600"/>
      <c r="N54" s="600"/>
      <c r="O54" s="527" t="s">
        <v>175</v>
      </c>
      <c r="P54" s="527"/>
      <c r="Q54" s="527"/>
      <c r="R54" s="527"/>
      <c r="S54" s="527"/>
      <c r="T54" s="601" t="str">
        <f>IF(SUM(X56:Y75)=0,"0",SUM(X56:Y75))</f>
        <v>0</v>
      </c>
      <c r="U54" s="601"/>
      <c r="V54" s="601"/>
      <c r="W54" s="601"/>
      <c r="X54" s="601"/>
      <c r="Y54" s="87" t="s">
        <v>1</v>
      </c>
      <c r="Z54" s="63"/>
    </row>
    <row r="55" spans="2:26" ht="45.6" customHeight="1" x14ac:dyDescent="0.15">
      <c r="B55" s="610" t="s">
        <v>168</v>
      </c>
      <c r="C55" s="611"/>
      <c r="D55" s="612" t="s">
        <v>84</v>
      </c>
      <c r="E55" s="613"/>
      <c r="F55" s="613"/>
      <c r="G55" s="613"/>
      <c r="H55" s="613"/>
      <c r="I55" s="613"/>
      <c r="J55" s="614"/>
      <c r="K55" s="615" t="s">
        <v>85</v>
      </c>
      <c r="L55" s="615"/>
      <c r="M55" s="615"/>
      <c r="N55" s="615"/>
      <c r="O55" s="616" t="s">
        <v>86</v>
      </c>
      <c r="P55" s="617"/>
      <c r="Q55" s="617"/>
      <c r="R55" s="143" t="s">
        <v>87</v>
      </c>
      <c r="S55" s="144" t="s">
        <v>88</v>
      </c>
      <c r="T55" s="618" t="s">
        <v>172</v>
      </c>
      <c r="U55" s="615"/>
      <c r="V55" s="615"/>
      <c r="W55" s="615"/>
      <c r="X55" s="619" t="s">
        <v>173</v>
      </c>
      <c r="Y55" s="620"/>
    </row>
    <row r="56" spans="2:26" ht="40.15" customHeight="1" x14ac:dyDescent="0.15">
      <c r="B56" s="602"/>
      <c r="C56" s="603"/>
      <c r="D56" s="604"/>
      <c r="E56" s="605"/>
      <c r="F56" s="605"/>
      <c r="G56" s="605"/>
      <c r="H56" s="605"/>
      <c r="I56" s="605"/>
      <c r="J56" s="606"/>
      <c r="K56" s="530"/>
      <c r="L56" s="530"/>
      <c r="M56" s="530"/>
      <c r="N56" s="530"/>
      <c r="O56" s="607"/>
      <c r="P56" s="607"/>
      <c r="Q56" s="607"/>
      <c r="R56" s="194"/>
      <c r="S56" s="194"/>
      <c r="T56" s="607"/>
      <c r="U56" s="607"/>
      <c r="V56" s="607"/>
      <c r="W56" s="607"/>
      <c r="X56" s="608" t="str">
        <f t="shared" ref="X56" si="0">IF(T56="","",ROUNDDOWN(T56/1.1,0))</f>
        <v/>
      </c>
      <c r="Y56" s="609"/>
    </row>
    <row r="57" spans="2:26" ht="40.15" customHeight="1" x14ac:dyDescent="0.15">
      <c r="B57" s="602"/>
      <c r="C57" s="603"/>
      <c r="D57" s="604"/>
      <c r="E57" s="605"/>
      <c r="F57" s="605"/>
      <c r="G57" s="605"/>
      <c r="H57" s="605"/>
      <c r="I57" s="605"/>
      <c r="J57" s="606"/>
      <c r="K57" s="530"/>
      <c r="L57" s="530"/>
      <c r="M57" s="530"/>
      <c r="N57" s="530"/>
      <c r="O57" s="607"/>
      <c r="P57" s="607"/>
      <c r="Q57" s="607"/>
      <c r="R57" s="194"/>
      <c r="S57" s="194"/>
      <c r="T57" s="607"/>
      <c r="U57" s="607"/>
      <c r="V57" s="607"/>
      <c r="W57" s="607"/>
      <c r="X57" s="608" t="str">
        <f>IF(T57="","",ROUNDDOWN(T57/1.1,0))</f>
        <v/>
      </c>
      <c r="Y57" s="609"/>
    </row>
    <row r="58" spans="2:26" ht="40.15" customHeight="1" x14ac:dyDescent="0.15">
      <c r="B58" s="602"/>
      <c r="C58" s="603"/>
      <c r="D58" s="604"/>
      <c r="E58" s="605"/>
      <c r="F58" s="605"/>
      <c r="G58" s="605"/>
      <c r="H58" s="605"/>
      <c r="I58" s="605"/>
      <c r="J58" s="606"/>
      <c r="K58" s="530"/>
      <c r="L58" s="530"/>
      <c r="M58" s="530"/>
      <c r="N58" s="530"/>
      <c r="O58" s="607"/>
      <c r="P58" s="607"/>
      <c r="Q58" s="607"/>
      <c r="R58" s="194"/>
      <c r="S58" s="194"/>
      <c r="T58" s="607"/>
      <c r="U58" s="607"/>
      <c r="V58" s="607"/>
      <c r="W58" s="607"/>
      <c r="X58" s="608" t="str">
        <f t="shared" ref="X58:X75" si="1">IF(T58="","",ROUNDDOWN(T58/1.1,0))</f>
        <v/>
      </c>
      <c r="Y58" s="609"/>
    </row>
    <row r="59" spans="2:26" ht="40.15" customHeight="1" x14ac:dyDescent="0.15">
      <c r="B59" s="602"/>
      <c r="C59" s="603"/>
      <c r="D59" s="604"/>
      <c r="E59" s="605"/>
      <c r="F59" s="605"/>
      <c r="G59" s="605"/>
      <c r="H59" s="605"/>
      <c r="I59" s="605"/>
      <c r="J59" s="606"/>
      <c r="K59" s="530"/>
      <c r="L59" s="530"/>
      <c r="M59" s="530"/>
      <c r="N59" s="530"/>
      <c r="O59" s="607"/>
      <c r="P59" s="607"/>
      <c r="Q59" s="607"/>
      <c r="R59" s="194"/>
      <c r="S59" s="194"/>
      <c r="T59" s="607"/>
      <c r="U59" s="607"/>
      <c r="V59" s="607"/>
      <c r="W59" s="607"/>
      <c r="X59" s="608" t="str">
        <f t="shared" si="1"/>
        <v/>
      </c>
      <c r="Y59" s="609"/>
    </row>
    <row r="60" spans="2:26" ht="40.15" customHeight="1" x14ac:dyDescent="0.15">
      <c r="B60" s="602"/>
      <c r="C60" s="603"/>
      <c r="D60" s="604"/>
      <c r="E60" s="605"/>
      <c r="F60" s="605"/>
      <c r="G60" s="605"/>
      <c r="H60" s="605"/>
      <c r="I60" s="605"/>
      <c r="J60" s="606"/>
      <c r="K60" s="530"/>
      <c r="L60" s="530"/>
      <c r="M60" s="530"/>
      <c r="N60" s="530"/>
      <c r="O60" s="607"/>
      <c r="P60" s="607"/>
      <c r="Q60" s="607"/>
      <c r="R60" s="194"/>
      <c r="S60" s="194"/>
      <c r="T60" s="607"/>
      <c r="U60" s="607"/>
      <c r="V60" s="607"/>
      <c r="W60" s="607"/>
      <c r="X60" s="608" t="str">
        <f t="shared" si="1"/>
        <v/>
      </c>
      <c r="Y60" s="609"/>
    </row>
    <row r="61" spans="2:26" ht="40.15" customHeight="1" x14ac:dyDescent="0.15">
      <c r="B61" s="602"/>
      <c r="C61" s="603"/>
      <c r="D61" s="604"/>
      <c r="E61" s="605"/>
      <c r="F61" s="605"/>
      <c r="G61" s="605"/>
      <c r="H61" s="605"/>
      <c r="I61" s="605"/>
      <c r="J61" s="606"/>
      <c r="K61" s="530"/>
      <c r="L61" s="530"/>
      <c r="M61" s="530"/>
      <c r="N61" s="530"/>
      <c r="O61" s="607"/>
      <c r="P61" s="607"/>
      <c r="Q61" s="607"/>
      <c r="R61" s="194"/>
      <c r="S61" s="194"/>
      <c r="T61" s="607"/>
      <c r="U61" s="607"/>
      <c r="V61" s="607"/>
      <c r="W61" s="607"/>
      <c r="X61" s="608" t="str">
        <f t="shared" si="1"/>
        <v/>
      </c>
      <c r="Y61" s="609"/>
    </row>
    <row r="62" spans="2:26" ht="40.15" customHeight="1" x14ac:dyDescent="0.15">
      <c r="B62" s="602"/>
      <c r="C62" s="603"/>
      <c r="D62" s="604"/>
      <c r="E62" s="605"/>
      <c r="F62" s="605"/>
      <c r="G62" s="605"/>
      <c r="H62" s="605"/>
      <c r="I62" s="605"/>
      <c r="J62" s="606"/>
      <c r="K62" s="530"/>
      <c r="L62" s="530"/>
      <c r="M62" s="530"/>
      <c r="N62" s="530"/>
      <c r="O62" s="607"/>
      <c r="P62" s="607"/>
      <c r="Q62" s="607"/>
      <c r="R62" s="194"/>
      <c r="S62" s="194"/>
      <c r="T62" s="607"/>
      <c r="U62" s="607"/>
      <c r="V62" s="607"/>
      <c r="W62" s="607"/>
      <c r="X62" s="608" t="str">
        <f t="shared" si="1"/>
        <v/>
      </c>
      <c r="Y62" s="609"/>
    </row>
    <row r="63" spans="2:26" ht="40.15" customHeight="1" x14ac:dyDescent="0.15">
      <c r="B63" s="602"/>
      <c r="C63" s="603"/>
      <c r="D63" s="604"/>
      <c r="E63" s="605"/>
      <c r="F63" s="605"/>
      <c r="G63" s="605"/>
      <c r="H63" s="605"/>
      <c r="I63" s="605"/>
      <c r="J63" s="606"/>
      <c r="K63" s="530"/>
      <c r="L63" s="530"/>
      <c r="M63" s="530"/>
      <c r="N63" s="530"/>
      <c r="O63" s="607"/>
      <c r="P63" s="607"/>
      <c r="Q63" s="607"/>
      <c r="R63" s="194"/>
      <c r="S63" s="194"/>
      <c r="T63" s="607"/>
      <c r="U63" s="607"/>
      <c r="V63" s="607"/>
      <c r="W63" s="607"/>
      <c r="X63" s="608" t="str">
        <f t="shared" si="1"/>
        <v/>
      </c>
      <c r="Y63" s="609"/>
    </row>
    <row r="64" spans="2:26" ht="40.15" customHeight="1" x14ac:dyDescent="0.15">
      <c r="B64" s="602"/>
      <c r="C64" s="603"/>
      <c r="D64" s="604"/>
      <c r="E64" s="605"/>
      <c r="F64" s="605"/>
      <c r="G64" s="605"/>
      <c r="H64" s="605"/>
      <c r="I64" s="605"/>
      <c r="J64" s="606"/>
      <c r="K64" s="530"/>
      <c r="L64" s="530"/>
      <c r="M64" s="530"/>
      <c r="N64" s="530"/>
      <c r="O64" s="607"/>
      <c r="P64" s="607"/>
      <c r="Q64" s="607"/>
      <c r="R64" s="194"/>
      <c r="S64" s="194"/>
      <c r="T64" s="607"/>
      <c r="U64" s="607"/>
      <c r="V64" s="607"/>
      <c r="W64" s="607"/>
      <c r="X64" s="608" t="str">
        <f t="shared" si="1"/>
        <v/>
      </c>
      <c r="Y64" s="609"/>
    </row>
    <row r="65" spans="2:25" ht="40.15" customHeight="1" x14ac:dyDescent="0.15">
      <c r="B65" s="602"/>
      <c r="C65" s="603"/>
      <c r="D65" s="604"/>
      <c r="E65" s="605"/>
      <c r="F65" s="605"/>
      <c r="G65" s="605"/>
      <c r="H65" s="605"/>
      <c r="I65" s="605"/>
      <c r="J65" s="606"/>
      <c r="K65" s="530"/>
      <c r="L65" s="530"/>
      <c r="M65" s="530"/>
      <c r="N65" s="530"/>
      <c r="O65" s="607"/>
      <c r="P65" s="607"/>
      <c r="Q65" s="607"/>
      <c r="R65" s="194"/>
      <c r="S65" s="194"/>
      <c r="T65" s="607"/>
      <c r="U65" s="607"/>
      <c r="V65" s="607"/>
      <c r="W65" s="607"/>
      <c r="X65" s="608" t="str">
        <f t="shared" si="1"/>
        <v/>
      </c>
      <c r="Y65" s="609"/>
    </row>
    <row r="66" spans="2:25" ht="40.15" customHeight="1" x14ac:dyDescent="0.15">
      <c r="B66" s="602"/>
      <c r="C66" s="603"/>
      <c r="D66" s="604"/>
      <c r="E66" s="605"/>
      <c r="F66" s="605"/>
      <c r="G66" s="605"/>
      <c r="H66" s="605"/>
      <c r="I66" s="605"/>
      <c r="J66" s="606"/>
      <c r="K66" s="530"/>
      <c r="L66" s="530"/>
      <c r="M66" s="530"/>
      <c r="N66" s="530"/>
      <c r="O66" s="607"/>
      <c r="P66" s="607"/>
      <c r="Q66" s="607"/>
      <c r="R66" s="194"/>
      <c r="S66" s="194"/>
      <c r="T66" s="607"/>
      <c r="U66" s="607"/>
      <c r="V66" s="607"/>
      <c r="W66" s="607"/>
      <c r="X66" s="608" t="str">
        <f t="shared" si="1"/>
        <v/>
      </c>
      <c r="Y66" s="609"/>
    </row>
    <row r="67" spans="2:25" ht="40.15" customHeight="1" x14ac:dyDescent="0.15">
      <c r="B67" s="602"/>
      <c r="C67" s="603"/>
      <c r="D67" s="604"/>
      <c r="E67" s="605"/>
      <c r="F67" s="605"/>
      <c r="G67" s="605"/>
      <c r="H67" s="605"/>
      <c r="I67" s="605"/>
      <c r="J67" s="606"/>
      <c r="K67" s="530"/>
      <c r="L67" s="530"/>
      <c r="M67" s="530"/>
      <c r="N67" s="530"/>
      <c r="O67" s="607"/>
      <c r="P67" s="607"/>
      <c r="Q67" s="607"/>
      <c r="R67" s="194"/>
      <c r="S67" s="194"/>
      <c r="T67" s="607"/>
      <c r="U67" s="607"/>
      <c r="V67" s="607"/>
      <c r="W67" s="607"/>
      <c r="X67" s="608" t="str">
        <f t="shared" si="1"/>
        <v/>
      </c>
      <c r="Y67" s="609"/>
    </row>
    <row r="68" spans="2:25" ht="40.15" customHeight="1" x14ac:dyDescent="0.15">
      <c r="B68" s="602"/>
      <c r="C68" s="603"/>
      <c r="D68" s="604"/>
      <c r="E68" s="605"/>
      <c r="F68" s="605"/>
      <c r="G68" s="605"/>
      <c r="H68" s="605"/>
      <c r="I68" s="605"/>
      <c r="J68" s="606"/>
      <c r="K68" s="530"/>
      <c r="L68" s="530"/>
      <c r="M68" s="530"/>
      <c r="N68" s="530"/>
      <c r="O68" s="607"/>
      <c r="P68" s="607"/>
      <c r="Q68" s="607"/>
      <c r="R68" s="194"/>
      <c r="S68" s="194"/>
      <c r="T68" s="607"/>
      <c r="U68" s="607"/>
      <c r="V68" s="607"/>
      <c r="W68" s="607"/>
      <c r="X68" s="608" t="str">
        <f t="shared" si="1"/>
        <v/>
      </c>
      <c r="Y68" s="609"/>
    </row>
    <row r="69" spans="2:25" ht="40.15" customHeight="1" x14ac:dyDescent="0.15">
      <c r="B69" s="602"/>
      <c r="C69" s="603"/>
      <c r="D69" s="604"/>
      <c r="E69" s="605"/>
      <c r="F69" s="605"/>
      <c r="G69" s="605"/>
      <c r="H69" s="605"/>
      <c r="I69" s="605"/>
      <c r="J69" s="606"/>
      <c r="K69" s="530"/>
      <c r="L69" s="530"/>
      <c r="M69" s="530"/>
      <c r="N69" s="530"/>
      <c r="O69" s="607"/>
      <c r="P69" s="607"/>
      <c r="Q69" s="607"/>
      <c r="R69" s="194"/>
      <c r="S69" s="194"/>
      <c r="T69" s="607"/>
      <c r="U69" s="607"/>
      <c r="V69" s="607"/>
      <c r="W69" s="607"/>
      <c r="X69" s="608" t="str">
        <f t="shared" si="1"/>
        <v/>
      </c>
      <c r="Y69" s="609"/>
    </row>
    <row r="70" spans="2:25" ht="40.15" customHeight="1" x14ac:dyDescent="0.15">
      <c r="B70" s="602"/>
      <c r="C70" s="603"/>
      <c r="D70" s="604"/>
      <c r="E70" s="605"/>
      <c r="F70" s="605"/>
      <c r="G70" s="605"/>
      <c r="H70" s="605"/>
      <c r="I70" s="605"/>
      <c r="J70" s="606"/>
      <c r="K70" s="530"/>
      <c r="L70" s="530"/>
      <c r="M70" s="530"/>
      <c r="N70" s="530"/>
      <c r="O70" s="607"/>
      <c r="P70" s="607"/>
      <c r="Q70" s="607"/>
      <c r="R70" s="194"/>
      <c r="S70" s="194"/>
      <c r="T70" s="607"/>
      <c r="U70" s="607"/>
      <c r="V70" s="607"/>
      <c r="W70" s="607"/>
      <c r="X70" s="608" t="str">
        <f t="shared" si="1"/>
        <v/>
      </c>
      <c r="Y70" s="609"/>
    </row>
    <row r="71" spans="2:25" ht="40.15" customHeight="1" x14ac:dyDescent="0.15">
      <c r="B71" s="602"/>
      <c r="C71" s="603"/>
      <c r="D71" s="604"/>
      <c r="E71" s="605"/>
      <c r="F71" s="605"/>
      <c r="G71" s="605"/>
      <c r="H71" s="605"/>
      <c r="I71" s="605"/>
      <c r="J71" s="606"/>
      <c r="K71" s="530"/>
      <c r="L71" s="530"/>
      <c r="M71" s="530"/>
      <c r="N71" s="530"/>
      <c r="O71" s="607"/>
      <c r="P71" s="607"/>
      <c r="Q71" s="607"/>
      <c r="R71" s="194"/>
      <c r="S71" s="194"/>
      <c r="T71" s="607"/>
      <c r="U71" s="607"/>
      <c r="V71" s="607"/>
      <c r="W71" s="607"/>
      <c r="X71" s="608" t="str">
        <f t="shared" si="1"/>
        <v/>
      </c>
      <c r="Y71" s="609"/>
    </row>
    <row r="72" spans="2:25" ht="40.15" customHeight="1" x14ac:dyDescent="0.15">
      <c r="B72" s="602"/>
      <c r="C72" s="603"/>
      <c r="D72" s="604"/>
      <c r="E72" s="605"/>
      <c r="F72" s="605"/>
      <c r="G72" s="605"/>
      <c r="H72" s="605"/>
      <c r="I72" s="605"/>
      <c r="J72" s="606"/>
      <c r="K72" s="530"/>
      <c r="L72" s="530"/>
      <c r="M72" s="530"/>
      <c r="N72" s="530"/>
      <c r="O72" s="607"/>
      <c r="P72" s="607"/>
      <c r="Q72" s="607"/>
      <c r="R72" s="194"/>
      <c r="S72" s="194"/>
      <c r="T72" s="607"/>
      <c r="U72" s="607"/>
      <c r="V72" s="607"/>
      <c r="W72" s="607"/>
      <c r="X72" s="608" t="str">
        <f t="shared" si="1"/>
        <v/>
      </c>
      <c r="Y72" s="609"/>
    </row>
    <row r="73" spans="2:25" ht="40.15" customHeight="1" x14ac:dyDescent="0.15">
      <c r="B73" s="602"/>
      <c r="C73" s="603"/>
      <c r="D73" s="604"/>
      <c r="E73" s="605"/>
      <c r="F73" s="605"/>
      <c r="G73" s="605"/>
      <c r="H73" s="605"/>
      <c r="I73" s="605"/>
      <c r="J73" s="606"/>
      <c r="K73" s="530"/>
      <c r="L73" s="530"/>
      <c r="M73" s="530"/>
      <c r="N73" s="530"/>
      <c r="O73" s="607"/>
      <c r="P73" s="607"/>
      <c r="Q73" s="607"/>
      <c r="R73" s="194"/>
      <c r="S73" s="194"/>
      <c r="T73" s="607"/>
      <c r="U73" s="607"/>
      <c r="V73" s="607"/>
      <c r="W73" s="607"/>
      <c r="X73" s="608" t="str">
        <f t="shared" si="1"/>
        <v/>
      </c>
      <c r="Y73" s="609"/>
    </row>
    <row r="74" spans="2:25" ht="40.15" customHeight="1" x14ac:dyDescent="0.15">
      <c r="B74" s="602"/>
      <c r="C74" s="603"/>
      <c r="D74" s="604"/>
      <c r="E74" s="605"/>
      <c r="F74" s="605"/>
      <c r="G74" s="605"/>
      <c r="H74" s="605"/>
      <c r="I74" s="605"/>
      <c r="J74" s="606"/>
      <c r="K74" s="530"/>
      <c r="L74" s="530"/>
      <c r="M74" s="530"/>
      <c r="N74" s="530"/>
      <c r="O74" s="607"/>
      <c r="P74" s="607"/>
      <c r="Q74" s="607"/>
      <c r="R74" s="194"/>
      <c r="S74" s="194"/>
      <c r="T74" s="607"/>
      <c r="U74" s="607"/>
      <c r="V74" s="607"/>
      <c r="W74" s="607"/>
      <c r="X74" s="608" t="str">
        <f t="shared" si="1"/>
        <v/>
      </c>
      <c r="Y74" s="609"/>
    </row>
    <row r="75" spans="2:25" ht="40.15" customHeight="1" x14ac:dyDescent="0.15">
      <c r="B75" s="602"/>
      <c r="C75" s="603"/>
      <c r="D75" s="604"/>
      <c r="E75" s="605"/>
      <c r="F75" s="605"/>
      <c r="G75" s="605"/>
      <c r="H75" s="605"/>
      <c r="I75" s="605"/>
      <c r="J75" s="606"/>
      <c r="K75" s="530"/>
      <c r="L75" s="530"/>
      <c r="M75" s="530"/>
      <c r="N75" s="530"/>
      <c r="O75" s="607"/>
      <c r="P75" s="607"/>
      <c r="Q75" s="607"/>
      <c r="R75" s="194"/>
      <c r="S75" s="194"/>
      <c r="T75" s="607"/>
      <c r="U75" s="607"/>
      <c r="V75" s="607"/>
      <c r="W75" s="607"/>
      <c r="X75" s="608" t="str">
        <f t="shared" si="1"/>
        <v/>
      </c>
      <c r="Y75" s="609"/>
    </row>
  </sheetData>
  <sheetProtection algorithmName="SHA-512" hashValue="pXnW6cbhwdmJP8DdcsWm5JTOQ2feILxIYYEVZ6Bajqh2FnY0OSmc+YH0BgzVXZjCC9xCL0ccaRzyv/L51Y2Ojw==" saltValue="tP5+KoCVxCugKA6pA2tF2A==" spinCount="100000" sheet="1" insertRows="0" selectLockedCells="1"/>
  <dataConsolidate/>
  <mergeCells count="239">
    <mergeCell ref="T32:W32"/>
    <mergeCell ref="H35:W35"/>
    <mergeCell ref="AA33:AB34"/>
    <mergeCell ref="AC33:AC38"/>
    <mergeCell ref="AA35:AB38"/>
    <mergeCell ref="D27:G27"/>
    <mergeCell ref="D28:G28"/>
    <mergeCell ref="B75:C75"/>
    <mergeCell ref="D75:J75"/>
    <mergeCell ref="K75:N75"/>
    <mergeCell ref="O75:Q75"/>
    <mergeCell ref="T75:W75"/>
    <mergeCell ref="X75:Y75"/>
    <mergeCell ref="B74:C74"/>
    <mergeCell ref="D74:J74"/>
    <mergeCell ref="K74:N74"/>
    <mergeCell ref="O74:Q74"/>
    <mergeCell ref="T74:W74"/>
    <mergeCell ref="X74:Y74"/>
    <mergeCell ref="B73:C73"/>
    <mergeCell ref="D73:J73"/>
    <mergeCell ref="K73:N73"/>
    <mergeCell ref="O73:Q73"/>
    <mergeCell ref="T73:W73"/>
    <mergeCell ref="X73:Y73"/>
    <mergeCell ref="B72:C72"/>
    <mergeCell ref="D72:J72"/>
    <mergeCell ref="K72:N72"/>
    <mergeCell ref="O72:Q72"/>
    <mergeCell ref="T72:W72"/>
    <mergeCell ref="X72:Y72"/>
    <mergeCell ref="B71:C71"/>
    <mergeCell ref="D71:J71"/>
    <mergeCell ref="K71:N71"/>
    <mergeCell ref="O71:Q71"/>
    <mergeCell ref="T71:W71"/>
    <mergeCell ref="X71:Y71"/>
    <mergeCell ref="B70:C70"/>
    <mergeCell ref="D70:J70"/>
    <mergeCell ref="K70:N70"/>
    <mergeCell ref="O70:Q70"/>
    <mergeCell ref="T70:W70"/>
    <mergeCell ref="X70:Y70"/>
    <mergeCell ref="B69:C69"/>
    <mergeCell ref="D69:J69"/>
    <mergeCell ref="K69:N69"/>
    <mergeCell ref="O69:Q69"/>
    <mergeCell ref="T69:W69"/>
    <mergeCell ref="X69:Y69"/>
    <mergeCell ref="B68:C68"/>
    <mergeCell ref="D68:J68"/>
    <mergeCell ref="K68:N68"/>
    <mergeCell ref="O68:Q68"/>
    <mergeCell ref="T68:W68"/>
    <mergeCell ref="X68:Y68"/>
    <mergeCell ref="B67:C67"/>
    <mergeCell ref="D67:J67"/>
    <mergeCell ref="K67:N67"/>
    <mergeCell ref="O67:Q67"/>
    <mergeCell ref="T67:W67"/>
    <mergeCell ref="X67:Y67"/>
    <mergeCell ref="B66:C66"/>
    <mergeCell ref="D66:J66"/>
    <mergeCell ref="K66:N66"/>
    <mergeCell ref="O66:Q66"/>
    <mergeCell ref="T66:W66"/>
    <mergeCell ref="X66:Y66"/>
    <mergeCell ref="B65:C65"/>
    <mergeCell ref="D65:J65"/>
    <mergeCell ref="K65:N65"/>
    <mergeCell ref="O65:Q65"/>
    <mergeCell ref="T65:W65"/>
    <mergeCell ref="X65:Y65"/>
    <mergeCell ref="B64:C64"/>
    <mergeCell ref="D64:J64"/>
    <mergeCell ref="K64:N64"/>
    <mergeCell ref="O64:Q64"/>
    <mergeCell ref="T64:W64"/>
    <mergeCell ref="X64:Y64"/>
    <mergeCell ref="B63:C63"/>
    <mergeCell ref="D63:J63"/>
    <mergeCell ref="K63:N63"/>
    <mergeCell ref="O63:Q63"/>
    <mergeCell ref="T63:W63"/>
    <mergeCell ref="X63:Y63"/>
    <mergeCell ref="B62:C62"/>
    <mergeCell ref="D62:J62"/>
    <mergeCell ref="K62:N62"/>
    <mergeCell ref="O62:Q62"/>
    <mergeCell ref="T62:W62"/>
    <mergeCell ref="X62:Y62"/>
    <mergeCell ref="B61:C61"/>
    <mergeCell ref="D61:J61"/>
    <mergeCell ref="K61:N61"/>
    <mergeCell ref="O61:Q61"/>
    <mergeCell ref="T61:W61"/>
    <mergeCell ref="X61:Y61"/>
    <mergeCell ref="B60:C60"/>
    <mergeCell ref="D60:J60"/>
    <mergeCell ref="K60:N60"/>
    <mergeCell ref="O60:Q60"/>
    <mergeCell ref="T60:W60"/>
    <mergeCell ref="X60:Y60"/>
    <mergeCell ref="B59:C59"/>
    <mergeCell ref="D59:J59"/>
    <mergeCell ref="K59:N59"/>
    <mergeCell ref="O59:Q59"/>
    <mergeCell ref="T59:W59"/>
    <mergeCell ref="X59:Y59"/>
    <mergeCell ref="B58:C58"/>
    <mergeCell ref="D58:J58"/>
    <mergeCell ref="K58:N58"/>
    <mergeCell ref="O58:Q58"/>
    <mergeCell ref="T58:W58"/>
    <mergeCell ref="X58:Y58"/>
    <mergeCell ref="B55:C55"/>
    <mergeCell ref="D55:J55"/>
    <mergeCell ref="K55:N55"/>
    <mergeCell ref="O55:Q55"/>
    <mergeCell ref="T55:W55"/>
    <mergeCell ref="X55:Y55"/>
    <mergeCell ref="B57:C57"/>
    <mergeCell ref="D57:J57"/>
    <mergeCell ref="K57:N57"/>
    <mergeCell ref="O57:Q57"/>
    <mergeCell ref="T57:W57"/>
    <mergeCell ref="X57:Y57"/>
    <mergeCell ref="B56:C56"/>
    <mergeCell ref="D56:J56"/>
    <mergeCell ref="K56:N56"/>
    <mergeCell ref="O56:Q56"/>
    <mergeCell ref="T56:W56"/>
    <mergeCell ref="X56:Y56"/>
    <mergeCell ref="B51:G51"/>
    <mergeCell ref="H51:I51"/>
    <mergeCell ref="K51:N51"/>
    <mergeCell ref="B53:I54"/>
    <mergeCell ref="K53:N53"/>
    <mergeCell ref="O53:S53"/>
    <mergeCell ref="T53:X53"/>
    <mergeCell ref="K54:N54"/>
    <mergeCell ref="O54:S54"/>
    <mergeCell ref="T54:X54"/>
    <mergeCell ref="B48:G48"/>
    <mergeCell ref="H48:Y48"/>
    <mergeCell ref="B44:D47"/>
    <mergeCell ref="E44:G44"/>
    <mergeCell ref="H44:V44"/>
    <mergeCell ref="E45:G45"/>
    <mergeCell ref="H45:V45"/>
    <mergeCell ref="E46:G46"/>
    <mergeCell ref="E47:G47"/>
    <mergeCell ref="H46:V46"/>
    <mergeCell ref="B39:G39"/>
    <mergeCell ref="H39:V39"/>
    <mergeCell ref="E42:G42"/>
    <mergeCell ref="H42:V42"/>
    <mergeCell ref="E43:G43"/>
    <mergeCell ref="H43:V43"/>
    <mergeCell ref="B33:G33"/>
    <mergeCell ref="H33:V33"/>
    <mergeCell ref="B34:G34"/>
    <mergeCell ref="H34:W34"/>
    <mergeCell ref="B35:G35"/>
    <mergeCell ref="B36:G36"/>
    <mergeCell ref="H36:V36"/>
    <mergeCell ref="B30:G32"/>
    <mergeCell ref="H30:I30"/>
    <mergeCell ref="J30:N30"/>
    <mergeCell ref="O30:P30"/>
    <mergeCell ref="Q30:Q31"/>
    <mergeCell ref="S30:V30"/>
    <mergeCell ref="Y21:Y26"/>
    <mergeCell ref="L22:M22"/>
    <mergeCell ref="J23:M23"/>
    <mergeCell ref="O23:Q23"/>
    <mergeCell ref="S23:U23"/>
    <mergeCell ref="X30:X32"/>
    <mergeCell ref="Y30:Y32"/>
    <mergeCell ref="H31:I31"/>
    <mergeCell ref="J31:P31"/>
    <mergeCell ref="S31:V31"/>
    <mergeCell ref="H32:I32"/>
    <mergeCell ref="J32:L32"/>
    <mergeCell ref="N32:P32"/>
    <mergeCell ref="Q32:S32"/>
    <mergeCell ref="L24:M24"/>
    <mergeCell ref="B29:G29"/>
    <mergeCell ref="I29:Y29"/>
    <mergeCell ref="B21:C28"/>
    <mergeCell ref="C7:D7"/>
    <mergeCell ref="F7:Y7"/>
    <mergeCell ref="A8:X8"/>
    <mergeCell ref="B18:G18"/>
    <mergeCell ref="H18:Y18"/>
    <mergeCell ref="B19:G20"/>
    <mergeCell ref="H21:H26"/>
    <mergeCell ref="I21:I26"/>
    <mergeCell ref="J21:M21"/>
    <mergeCell ref="O21:Q21"/>
    <mergeCell ref="S21:U21"/>
    <mergeCell ref="J25:M25"/>
    <mergeCell ref="L26:M26"/>
    <mergeCell ref="O16:R17"/>
    <mergeCell ref="S16:S17"/>
    <mergeCell ref="T16:X17"/>
    <mergeCell ref="Y16:Y17"/>
    <mergeCell ref="B16:F17"/>
    <mergeCell ref="H17:N17"/>
    <mergeCell ref="D21:G26"/>
    <mergeCell ref="P10:Q10"/>
    <mergeCell ref="R10:X10"/>
    <mergeCell ref="V13:Y13"/>
    <mergeCell ref="S13:U13"/>
    <mergeCell ref="S2:X2"/>
    <mergeCell ref="S3:X3"/>
    <mergeCell ref="S4:X4"/>
    <mergeCell ref="S5:X5"/>
    <mergeCell ref="A6:X6"/>
    <mergeCell ref="B3:C5"/>
    <mergeCell ref="D5:F5"/>
    <mergeCell ref="D3:F3"/>
    <mergeCell ref="D4:F4"/>
    <mergeCell ref="B15:G15"/>
    <mergeCell ref="H15:Y15"/>
    <mergeCell ref="H16:N16"/>
    <mergeCell ref="I27:U27"/>
    <mergeCell ref="K14:N14"/>
    <mergeCell ref="O14:R14"/>
    <mergeCell ref="S14:V14"/>
    <mergeCell ref="X14:Y14"/>
    <mergeCell ref="H28:V28"/>
    <mergeCell ref="I19:N19"/>
    <mergeCell ref="I20:N20"/>
    <mergeCell ref="W21:W26"/>
    <mergeCell ref="X21:X26"/>
    <mergeCell ref="B14:G14"/>
    <mergeCell ref="H14:I14"/>
    <mergeCell ref="O25:V26"/>
  </mergeCells>
  <phoneticPr fontId="2"/>
  <conditionalFormatting sqref="X21">
    <cfRule type="cellIs" dxfId="8" priority="8" operator="lessThan">
      <formula>#REF!</formula>
    </cfRule>
    <cfRule type="cellIs" dxfId="7" priority="9" operator="lessThan">
      <formula>#REF!</formula>
    </cfRule>
  </conditionalFormatting>
  <conditionalFormatting sqref="X27:X28">
    <cfRule type="cellIs" dxfId="6" priority="10" operator="equal">
      <formula>#REF!</formula>
    </cfRule>
    <cfRule type="cellIs" dxfId="5" priority="11" operator="equal">
      <formula>#REF!</formula>
    </cfRule>
  </conditionalFormatting>
  <conditionalFormatting sqref="X36">
    <cfRule type="cellIs" dxfId="4" priority="7" stopIfTrue="1" operator="lessThan">
      <formula>0.5</formula>
    </cfRule>
  </conditionalFormatting>
  <conditionalFormatting sqref="X43">
    <cfRule type="cellIs" dxfId="3" priority="4" stopIfTrue="1" operator="lessThan">
      <formula>0.5</formula>
    </cfRule>
  </conditionalFormatting>
  <conditionalFormatting sqref="X45">
    <cfRule type="cellIs" dxfId="2" priority="3" stopIfTrue="1" operator="lessThan">
      <formula>0.5</formula>
    </cfRule>
  </conditionalFormatting>
  <dataValidations xWindow="391" yWindow="569" count="19">
    <dataValidation allowBlank="1" showErrorMessage="1" prompt="対象者が受講する研修を以下より選択してください。_x000a_有資格者⇒実務者研修_x000a_無資格者⇒介護職員初任者研修、生活援助従事者研修" sqref="AC31" xr:uid="{00000000-0002-0000-0200-000000000000}"/>
    <dataValidation allowBlank="1" showInputMessage="1" showErrorMessage="1" prompt="対象者が受講する研修を以下より選択してください。_x000a_有資格者⇒実務者研修_x000a_無資格者⇒介護職員初任者研修、生活援助従事者研修" sqref="AE31:AH31" xr:uid="{00000000-0002-0000-0200-000001000000}"/>
    <dataValidation allowBlank="1" showInputMessage="1" showErrorMessage="1" errorTitle="雇用期間の設定に誤りがあります" error="雇用期間は2022/5/1～2023/1/31の間です" sqref="S13" xr:uid="{00000000-0002-0000-0200-000002000000}"/>
    <dataValidation allowBlank="1" showInputMessage="1" showErrorMessage="1" prompt="数式の入ったセル（黄緑）には入力できません。" sqref="X21:X26" xr:uid="{00000000-0002-0000-0200-000004000000}"/>
    <dataValidation type="list" allowBlank="1" showInputMessage="1" showErrorMessage="1" sqref="S16 Y16" xr:uid="{00000000-0002-0000-0200-000005000000}">
      <formula1>"選択,○,×"</formula1>
    </dataValidation>
    <dataValidation allowBlank="1" showInputMessage="1" showErrorMessage="1" prompt="※免税事業者は税込額、課税事業者は税抜額となります。" sqref="X33" xr:uid="{00000000-0002-0000-0200-000007000000}"/>
    <dataValidation allowBlank="1" showInputMessage="1" showErrorMessage="1" promptTitle="【注意】" prompt="賃金が全体の５０%以上となるよう設定してください。_x000a_（下の「※賃金の割合」参照）" sqref="WVZ983076 J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J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J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J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J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J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J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J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J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J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J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J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J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J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J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WMD983076 O65572:P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O131108:P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O196644:P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O262180:P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O327716:P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O393252:P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O458788:P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O524324:P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O589860:P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O655396:P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O720932:P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O786468:P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O852004:P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O917540:P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O983076:P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xr:uid="{00000000-0002-0000-0200-000008000000}"/>
    <dataValidation operator="lessThanOrEqual" allowBlank="1" showInputMessage="1" showErrorMessage="1" errorTitle="【注意】" error="賃金が全体の５０%以上となるよう設定してください。_x000a_（下の「※賃金の割合」参照）" promptTitle="【注意】" prompt="賃金が全体の５０%以上となるよう設定してください。_x000a_（下の「※賃金の割合」参照）" sqref="WWC98307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xr:uid="{00000000-0002-0000-0200-000009000000}"/>
    <dataValidation type="list" allowBlank="1" showInputMessage="1" showErrorMessage="1" sqref="WVW983077:WVZ983077 JK30:JN30 TG30:TJ30 ADC30:ADF30 AMY30:ANB30 AWU30:AWX30 BGQ30:BGT30 BQM30:BQP30 CAI30:CAL30 CKE30:CKH30 CUA30:CUD30 DDW30:DDZ30 DNS30:DNV30 DXO30:DXR30 EHK30:EHN30 ERG30:ERJ30 FBC30:FBF30 FKY30:FLB30 FUU30:FUX30 GEQ30:GET30 GOM30:GOP30 GYI30:GYL30 HIE30:HIH30 HSA30:HSD30 IBW30:IBZ30 ILS30:ILV30 IVO30:IVR30 JFK30:JFN30 JPG30:JPJ30 JZC30:JZF30 KIY30:KJB30 KSU30:KSX30 LCQ30:LCT30 LMM30:LMP30 LWI30:LWL30 MGE30:MGH30 MQA30:MQD30 MZW30:MZZ30 NJS30:NJV30 NTO30:NTR30 ODK30:ODN30 ONG30:ONJ30 OXC30:OXF30 PGY30:PHB30 PQU30:PQX30 QAQ30:QAT30 QKM30:QKP30 QUI30:QUL30 REE30:REH30 ROA30:ROD30 RXW30:RXZ30 SHS30:SHV30 SRO30:SRR30 TBK30:TBN30 TLG30:TLJ30 TVC30:TVF30 UEY30:UFB30 UOU30:UOX30 UYQ30:UYT30 VIM30:VIP30 VSI30:VSL30 WCE30:WCH30 WMA30:WMD30 WVW30:WVZ30 J65573:P65573 JK65573:JN65573 TG65573:TJ65573 ADC65573:ADF65573 AMY65573:ANB65573 AWU65573:AWX65573 BGQ65573:BGT65573 BQM65573:BQP65573 CAI65573:CAL65573 CKE65573:CKH65573 CUA65573:CUD65573 DDW65573:DDZ65573 DNS65573:DNV65573 DXO65573:DXR65573 EHK65573:EHN65573 ERG65573:ERJ65573 FBC65573:FBF65573 FKY65573:FLB65573 FUU65573:FUX65573 GEQ65573:GET65573 GOM65573:GOP65573 GYI65573:GYL65573 HIE65573:HIH65573 HSA65573:HSD65573 IBW65573:IBZ65573 ILS65573:ILV65573 IVO65573:IVR65573 JFK65573:JFN65573 JPG65573:JPJ65573 JZC65573:JZF65573 KIY65573:KJB65573 KSU65573:KSX65573 LCQ65573:LCT65573 LMM65573:LMP65573 LWI65573:LWL65573 MGE65573:MGH65573 MQA65573:MQD65573 MZW65573:MZZ65573 NJS65573:NJV65573 NTO65573:NTR65573 ODK65573:ODN65573 ONG65573:ONJ65573 OXC65573:OXF65573 PGY65573:PHB65573 PQU65573:PQX65573 QAQ65573:QAT65573 QKM65573:QKP65573 QUI65573:QUL65573 REE65573:REH65573 ROA65573:ROD65573 RXW65573:RXZ65573 SHS65573:SHV65573 SRO65573:SRR65573 TBK65573:TBN65573 TLG65573:TLJ65573 TVC65573:TVF65573 UEY65573:UFB65573 UOU65573:UOX65573 UYQ65573:UYT65573 VIM65573:VIP65573 VSI65573:VSL65573 WCE65573:WCH65573 WMA65573:WMD65573 WVW65573:WVZ65573 J131109:P131109 JK131109:JN131109 TG131109:TJ131109 ADC131109:ADF131109 AMY131109:ANB131109 AWU131109:AWX131109 BGQ131109:BGT131109 BQM131109:BQP131109 CAI131109:CAL131109 CKE131109:CKH131109 CUA131109:CUD131109 DDW131109:DDZ131109 DNS131109:DNV131109 DXO131109:DXR131109 EHK131109:EHN131109 ERG131109:ERJ131109 FBC131109:FBF131109 FKY131109:FLB131109 FUU131109:FUX131109 GEQ131109:GET131109 GOM131109:GOP131109 GYI131109:GYL131109 HIE131109:HIH131109 HSA131109:HSD131109 IBW131109:IBZ131109 ILS131109:ILV131109 IVO131109:IVR131109 JFK131109:JFN131109 JPG131109:JPJ131109 JZC131109:JZF131109 KIY131109:KJB131109 KSU131109:KSX131109 LCQ131109:LCT131109 LMM131109:LMP131109 LWI131109:LWL131109 MGE131109:MGH131109 MQA131109:MQD131109 MZW131109:MZZ131109 NJS131109:NJV131109 NTO131109:NTR131109 ODK131109:ODN131109 ONG131109:ONJ131109 OXC131109:OXF131109 PGY131109:PHB131109 PQU131109:PQX131109 QAQ131109:QAT131109 QKM131109:QKP131109 QUI131109:QUL131109 REE131109:REH131109 ROA131109:ROD131109 RXW131109:RXZ131109 SHS131109:SHV131109 SRO131109:SRR131109 TBK131109:TBN131109 TLG131109:TLJ131109 TVC131109:TVF131109 UEY131109:UFB131109 UOU131109:UOX131109 UYQ131109:UYT131109 VIM131109:VIP131109 VSI131109:VSL131109 WCE131109:WCH131109 WMA131109:WMD131109 WVW131109:WVZ131109 J196645:P196645 JK196645:JN196645 TG196645:TJ196645 ADC196645:ADF196645 AMY196645:ANB196645 AWU196645:AWX196645 BGQ196645:BGT196645 BQM196645:BQP196645 CAI196645:CAL196645 CKE196645:CKH196645 CUA196645:CUD196645 DDW196645:DDZ196645 DNS196645:DNV196645 DXO196645:DXR196645 EHK196645:EHN196645 ERG196645:ERJ196645 FBC196645:FBF196645 FKY196645:FLB196645 FUU196645:FUX196645 GEQ196645:GET196645 GOM196645:GOP196645 GYI196645:GYL196645 HIE196645:HIH196645 HSA196645:HSD196645 IBW196645:IBZ196645 ILS196645:ILV196645 IVO196645:IVR196645 JFK196645:JFN196645 JPG196645:JPJ196645 JZC196645:JZF196645 KIY196645:KJB196645 KSU196645:KSX196645 LCQ196645:LCT196645 LMM196645:LMP196645 LWI196645:LWL196645 MGE196645:MGH196645 MQA196645:MQD196645 MZW196645:MZZ196645 NJS196645:NJV196645 NTO196645:NTR196645 ODK196645:ODN196645 ONG196645:ONJ196645 OXC196645:OXF196645 PGY196645:PHB196645 PQU196645:PQX196645 QAQ196645:QAT196645 QKM196645:QKP196645 QUI196645:QUL196645 REE196645:REH196645 ROA196645:ROD196645 RXW196645:RXZ196645 SHS196645:SHV196645 SRO196645:SRR196645 TBK196645:TBN196645 TLG196645:TLJ196645 TVC196645:TVF196645 UEY196645:UFB196645 UOU196645:UOX196645 UYQ196645:UYT196645 VIM196645:VIP196645 VSI196645:VSL196645 WCE196645:WCH196645 WMA196645:WMD196645 WVW196645:WVZ196645 J262181:P262181 JK262181:JN262181 TG262181:TJ262181 ADC262181:ADF262181 AMY262181:ANB262181 AWU262181:AWX262181 BGQ262181:BGT262181 BQM262181:BQP262181 CAI262181:CAL262181 CKE262181:CKH262181 CUA262181:CUD262181 DDW262181:DDZ262181 DNS262181:DNV262181 DXO262181:DXR262181 EHK262181:EHN262181 ERG262181:ERJ262181 FBC262181:FBF262181 FKY262181:FLB262181 FUU262181:FUX262181 GEQ262181:GET262181 GOM262181:GOP262181 GYI262181:GYL262181 HIE262181:HIH262181 HSA262181:HSD262181 IBW262181:IBZ262181 ILS262181:ILV262181 IVO262181:IVR262181 JFK262181:JFN262181 JPG262181:JPJ262181 JZC262181:JZF262181 KIY262181:KJB262181 KSU262181:KSX262181 LCQ262181:LCT262181 LMM262181:LMP262181 LWI262181:LWL262181 MGE262181:MGH262181 MQA262181:MQD262181 MZW262181:MZZ262181 NJS262181:NJV262181 NTO262181:NTR262181 ODK262181:ODN262181 ONG262181:ONJ262181 OXC262181:OXF262181 PGY262181:PHB262181 PQU262181:PQX262181 QAQ262181:QAT262181 QKM262181:QKP262181 QUI262181:QUL262181 REE262181:REH262181 ROA262181:ROD262181 RXW262181:RXZ262181 SHS262181:SHV262181 SRO262181:SRR262181 TBK262181:TBN262181 TLG262181:TLJ262181 TVC262181:TVF262181 UEY262181:UFB262181 UOU262181:UOX262181 UYQ262181:UYT262181 VIM262181:VIP262181 VSI262181:VSL262181 WCE262181:WCH262181 WMA262181:WMD262181 WVW262181:WVZ262181 J327717:P327717 JK327717:JN327717 TG327717:TJ327717 ADC327717:ADF327717 AMY327717:ANB327717 AWU327717:AWX327717 BGQ327717:BGT327717 BQM327717:BQP327717 CAI327717:CAL327717 CKE327717:CKH327717 CUA327717:CUD327717 DDW327717:DDZ327717 DNS327717:DNV327717 DXO327717:DXR327717 EHK327717:EHN327717 ERG327717:ERJ327717 FBC327717:FBF327717 FKY327717:FLB327717 FUU327717:FUX327717 GEQ327717:GET327717 GOM327717:GOP327717 GYI327717:GYL327717 HIE327717:HIH327717 HSA327717:HSD327717 IBW327717:IBZ327717 ILS327717:ILV327717 IVO327717:IVR327717 JFK327717:JFN327717 JPG327717:JPJ327717 JZC327717:JZF327717 KIY327717:KJB327717 KSU327717:KSX327717 LCQ327717:LCT327717 LMM327717:LMP327717 LWI327717:LWL327717 MGE327717:MGH327717 MQA327717:MQD327717 MZW327717:MZZ327717 NJS327717:NJV327717 NTO327717:NTR327717 ODK327717:ODN327717 ONG327717:ONJ327717 OXC327717:OXF327717 PGY327717:PHB327717 PQU327717:PQX327717 QAQ327717:QAT327717 QKM327717:QKP327717 QUI327717:QUL327717 REE327717:REH327717 ROA327717:ROD327717 RXW327717:RXZ327717 SHS327717:SHV327717 SRO327717:SRR327717 TBK327717:TBN327717 TLG327717:TLJ327717 TVC327717:TVF327717 UEY327717:UFB327717 UOU327717:UOX327717 UYQ327717:UYT327717 VIM327717:VIP327717 VSI327717:VSL327717 WCE327717:WCH327717 WMA327717:WMD327717 WVW327717:WVZ327717 J393253:P393253 JK393253:JN393253 TG393253:TJ393253 ADC393253:ADF393253 AMY393253:ANB393253 AWU393253:AWX393253 BGQ393253:BGT393253 BQM393253:BQP393253 CAI393253:CAL393253 CKE393253:CKH393253 CUA393253:CUD393253 DDW393253:DDZ393253 DNS393253:DNV393253 DXO393253:DXR393253 EHK393253:EHN393253 ERG393253:ERJ393253 FBC393253:FBF393253 FKY393253:FLB393253 FUU393253:FUX393253 GEQ393253:GET393253 GOM393253:GOP393253 GYI393253:GYL393253 HIE393253:HIH393253 HSA393253:HSD393253 IBW393253:IBZ393253 ILS393253:ILV393253 IVO393253:IVR393253 JFK393253:JFN393253 JPG393253:JPJ393253 JZC393253:JZF393253 KIY393253:KJB393253 KSU393253:KSX393253 LCQ393253:LCT393253 LMM393253:LMP393253 LWI393253:LWL393253 MGE393253:MGH393253 MQA393253:MQD393253 MZW393253:MZZ393253 NJS393253:NJV393253 NTO393253:NTR393253 ODK393253:ODN393253 ONG393253:ONJ393253 OXC393253:OXF393253 PGY393253:PHB393253 PQU393253:PQX393253 QAQ393253:QAT393253 QKM393253:QKP393253 QUI393253:QUL393253 REE393253:REH393253 ROA393253:ROD393253 RXW393253:RXZ393253 SHS393253:SHV393253 SRO393253:SRR393253 TBK393253:TBN393253 TLG393253:TLJ393253 TVC393253:TVF393253 UEY393253:UFB393253 UOU393253:UOX393253 UYQ393253:UYT393253 VIM393253:VIP393253 VSI393253:VSL393253 WCE393253:WCH393253 WMA393253:WMD393253 WVW393253:WVZ393253 J458789:P458789 JK458789:JN458789 TG458789:TJ458789 ADC458789:ADF458789 AMY458789:ANB458789 AWU458789:AWX458789 BGQ458789:BGT458789 BQM458789:BQP458789 CAI458789:CAL458789 CKE458789:CKH458789 CUA458789:CUD458789 DDW458789:DDZ458789 DNS458789:DNV458789 DXO458789:DXR458789 EHK458789:EHN458789 ERG458789:ERJ458789 FBC458789:FBF458789 FKY458789:FLB458789 FUU458789:FUX458789 GEQ458789:GET458789 GOM458789:GOP458789 GYI458789:GYL458789 HIE458789:HIH458789 HSA458789:HSD458789 IBW458789:IBZ458789 ILS458789:ILV458789 IVO458789:IVR458789 JFK458789:JFN458789 JPG458789:JPJ458789 JZC458789:JZF458789 KIY458789:KJB458789 KSU458789:KSX458789 LCQ458789:LCT458789 LMM458789:LMP458789 LWI458789:LWL458789 MGE458789:MGH458789 MQA458789:MQD458789 MZW458789:MZZ458789 NJS458789:NJV458789 NTO458789:NTR458789 ODK458789:ODN458789 ONG458789:ONJ458789 OXC458789:OXF458789 PGY458789:PHB458789 PQU458789:PQX458789 QAQ458789:QAT458789 QKM458789:QKP458789 QUI458789:QUL458789 REE458789:REH458789 ROA458789:ROD458789 RXW458789:RXZ458789 SHS458789:SHV458789 SRO458789:SRR458789 TBK458789:TBN458789 TLG458789:TLJ458789 TVC458789:TVF458789 UEY458789:UFB458789 UOU458789:UOX458789 UYQ458789:UYT458789 VIM458789:VIP458789 VSI458789:VSL458789 WCE458789:WCH458789 WMA458789:WMD458789 WVW458789:WVZ458789 J524325:P524325 JK524325:JN524325 TG524325:TJ524325 ADC524325:ADF524325 AMY524325:ANB524325 AWU524325:AWX524325 BGQ524325:BGT524325 BQM524325:BQP524325 CAI524325:CAL524325 CKE524325:CKH524325 CUA524325:CUD524325 DDW524325:DDZ524325 DNS524325:DNV524325 DXO524325:DXR524325 EHK524325:EHN524325 ERG524325:ERJ524325 FBC524325:FBF524325 FKY524325:FLB524325 FUU524325:FUX524325 GEQ524325:GET524325 GOM524325:GOP524325 GYI524325:GYL524325 HIE524325:HIH524325 HSA524325:HSD524325 IBW524325:IBZ524325 ILS524325:ILV524325 IVO524325:IVR524325 JFK524325:JFN524325 JPG524325:JPJ524325 JZC524325:JZF524325 KIY524325:KJB524325 KSU524325:KSX524325 LCQ524325:LCT524325 LMM524325:LMP524325 LWI524325:LWL524325 MGE524325:MGH524325 MQA524325:MQD524325 MZW524325:MZZ524325 NJS524325:NJV524325 NTO524325:NTR524325 ODK524325:ODN524325 ONG524325:ONJ524325 OXC524325:OXF524325 PGY524325:PHB524325 PQU524325:PQX524325 QAQ524325:QAT524325 QKM524325:QKP524325 QUI524325:QUL524325 REE524325:REH524325 ROA524325:ROD524325 RXW524325:RXZ524325 SHS524325:SHV524325 SRO524325:SRR524325 TBK524325:TBN524325 TLG524325:TLJ524325 TVC524325:TVF524325 UEY524325:UFB524325 UOU524325:UOX524325 UYQ524325:UYT524325 VIM524325:VIP524325 VSI524325:VSL524325 WCE524325:WCH524325 WMA524325:WMD524325 WVW524325:WVZ524325 J589861:P589861 JK589861:JN589861 TG589861:TJ589861 ADC589861:ADF589861 AMY589861:ANB589861 AWU589861:AWX589861 BGQ589861:BGT589861 BQM589861:BQP589861 CAI589861:CAL589861 CKE589861:CKH589861 CUA589861:CUD589861 DDW589861:DDZ589861 DNS589861:DNV589861 DXO589861:DXR589861 EHK589861:EHN589861 ERG589861:ERJ589861 FBC589861:FBF589861 FKY589861:FLB589861 FUU589861:FUX589861 GEQ589861:GET589861 GOM589861:GOP589861 GYI589861:GYL589861 HIE589861:HIH589861 HSA589861:HSD589861 IBW589861:IBZ589861 ILS589861:ILV589861 IVO589861:IVR589861 JFK589861:JFN589861 JPG589861:JPJ589861 JZC589861:JZF589861 KIY589861:KJB589861 KSU589861:KSX589861 LCQ589861:LCT589861 LMM589861:LMP589861 LWI589861:LWL589861 MGE589861:MGH589861 MQA589861:MQD589861 MZW589861:MZZ589861 NJS589861:NJV589861 NTO589861:NTR589861 ODK589861:ODN589861 ONG589861:ONJ589861 OXC589861:OXF589861 PGY589861:PHB589861 PQU589861:PQX589861 QAQ589861:QAT589861 QKM589861:QKP589861 QUI589861:QUL589861 REE589861:REH589861 ROA589861:ROD589861 RXW589861:RXZ589861 SHS589861:SHV589861 SRO589861:SRR589861 TBK589861:TBN589861 TLG589861:TLJ589861 TVC589861:TVF589861 UEY589861:UFB589861 UOU589861:UOX589861 UYQ589861:UYT589861 VIM589861:VIP589861 VSI589861:VSL589861 WCE589861:WCH589861 WMA589861:WMD589861 WVW589861:WVZ589861 J655397:P655397 JK655397:JN655397 TG655397:TJ655397 ADC655397:ADF655397 AMY655397:ANB655397 AWU655397:AWX655397 BGQ655397:BGT655397 BQM655397:BQP655397 CAI655397:CAL655397 CKE655397:CKH655397 CUA655397:CUD655397 DDW655397:DDZ655397 DNS655397:DNV655397 DXO655397:DXR655397 EHK655397:EHN655397 ERG655397:ERJ655397 FBC655397:FBF655397 FKY655397:FLB655397 FUU655397:FUX655397 GEQ655397:GET655397 GOM655397:GOP655397 GYI655397:GYL655397 HIE655397:HIH655397 HSA655397:HSD655397 IBW655397:IBZ655397 ILS655397:ILV655397 IVO655397:IVR655397 JFK655397:JFN655397 JPG655397:JPJ655397 JZC655397:JZF655397 KIY655397:KJB655397 KSU655397:KSX655397 LCQ655397:LCT655397 LMM655397:LMP655397 LWI655397:LWL655397 MGE655397:MGH655397 MQA655397:MQD655397 MZW655397:MZZ655397 NJS655397:NJV655397 NTO655397:NTR655397 ODK655397:ODN655397 ONG655397:ONJ655397 OXC655397:OXF655397 PGY655397:PHB655397 PQU655397:PQX655397 QAQ655397:QAT655397 QKM655397:QKP655397 QUI655397:QUL655397 REE655397:REH655397 ROA655397:ROD655397 RXW655397:RXZ655397 SHS655397:SHV655397 SRO655397:SRR655397 TBK655397:TBN655397 TLG655397:TLJ655397 TVC655397:TVF655397 UEY655397:UFB655397 UOU655397:UOX655397 UYQ655397:UYT655397 VIM655397:VIP655397 VSI655397:VSL655397 WCE655397:WCH655397 WMA655397:WMD655397 WVW655397:WVZ655397 J720933:P720933 JK720933:JN720933 TG720933:TJ720933 ADC720933:ADF720933 AMY720933:ANB720933 AWU720933:AWX720933 BGQ720933:BGT720933 BQM720933:BQP720933 CAI720933:CAL720933 CKE720933:CKH720933 CUA720933:CUD720933 DDW720933:DDZ720933 DNS720933:DNV720933 DXO720933:DXR720933 EHK720933:EHN720933 ERG720933:ERJ720933 FBC720933:FBF720933 FKY720933:FLB720933 FUU720933:FUX720933 GEQ720933:GET720933 GOM720933:GOP720933 GYI720933:GYL720933 HIE720933:HIH720933 HSA720933:HSD720933 IBW720933:IBZ720933 ILS720933:ILV720933 IVO720933:IVR720933 JFK720933:JFN720933 JPG720933:JPJ720933 JZC720933:JZF720933 KIY720933:KJB720933 KSU720933:KSX720933 LCQ720933:LCT720933 LMM720933:LMP720933 LWI720933:LWL720933 MGE720933:MGH720933 MQA720933:MQD720933 MZW720933:MZZ720933 NJS720933:NJV720933 NTO720933:NTR720933 ODK720933:ODN720933 ONG720933:ONJ720933 OXC720933:OXF720933 PGY720933:PHB720933 PQU720933:PQX720933 QAQ720933:QAT720933 QKM720933:QKP720933 QUI720933:QUL720933 REE720933:REH720933 ROA720933:ROD720933 RXW720933:RXZ720933 SHS720933:SHV720933 SRO720933:SRR720933 TBK720933:TBN720933 TLG720933:TLJ720933 TVC720933:TVF720933 UEY720933:UFB720933 UOU720933:UOX720933 UYQ720933:UYT720933 VIM720933:VIP720933 VSI720933:VSL720933 WCE720933:WCH720933 WMA720933:WMD720933 WVW720933:WVZ720933 J786469:P786469 JK786469:JN786469 TG786469:TJ786469 ADC786469:ADF786469 AMY786469:ANB786469 AWU786469:AWX786469 BGQ786469:BGT786469 BQM786469:BQP786469 CAI786469:CAL786469 CKE786469:CKH786469 CUA786469:CUD786469 DDW786469:DDZ786469 DNS786469:DNV786469 DXO786469:DXR786469 EHK786469:EHN786469 ERG786469:ERJ786469 FBC786469:FBF786469 FKY786469:FLB786469 FUU786469:FUX786469 GEQ786469:GET786469 GOM786469:GOP786469 GYI786469:GYL786469 HIE786469:HIH786469 HSA786469:HSD786469 IBW786469:IBZ786469 ILS786469:ILV786469 IVO786469:IVR786469 JFK786469:JFN786469 JPG786469:JPJ786469 JZC786469:JZF786469 KIY786469:KJB786469 KSU786469:KSX786469 LCQ786469:LCT786469 LMM786469:LMP786469 LWI786469:LWL786469 MGE786469:MGH786469 MQA786469:MQD786469 MZW786469:MZZ786469 NJS786469:NJV786469 NTO786469:NTR786469 ODK786469:ODN786469 ONG786469:ONJ786469 OXC786469:OXF786469 PGY786469:PHB786469 PQU786469:PQX786469 QAQ786469:QAT786469 QKM786469:QKP786469 QUI786469:QUL786469 REE786469:REH786469 ROA786469:ROD786469 RXW786469:RXZ786469 SHS786469:SHV786469 SRO786469:SRR786469 TBK786469:TBN786469 TLG786469:TLJ786469 TVC786469:TVF786469 UEY786469:UFB786469 UOU786469:UOX786469 UYQ786469:UYT786469 VIM786469:VIP786469 VSI786469:VSL786469 WCE786469:WCH786469 WMA786469:WMD786469 WVW786469:WVZ786469 J852005:P852005 JK852005:JN852005 TG852005:TJ852005 ADC852005:ADF852005 AMY852005:ANB852005 AWU852005:AWX852005 BGQ852005:BGT852005 BQM852005:BQP852005 CAI852005:CAL852005 CKE852005:CKH852005 CUA852005:CUD852005 DDW852005:DDZ852005 DNS852005:DNV852005 DXO852005:DXR852005 EHK852005:EHN852005 ERG852005:ERJ852005 FBC852005:FBF852005 FKY852005:FLB852005 FUU852005:FUX852005 GEQ852005:GET852005 GOM852005:GOP852005 GYI852005:GYL852005 HIE852005:HIH852005 HSA852005:HSD852005 IBW852005:IBZ852005 ILS852005:ILV852005 IVO852005:IVR852005 JFK852005:JFN852005 JPG852005:JPJ852005 JZC852005:JZF852005 KIY852005:KJB852005 KSU852005:KSX852005 LCQ852005:LCT852005 LMM852005:LMP852005 LWI852005:LWL852005 MGE852005:MGH852005 MQA852005:MQD852005 MZW852005:MZZ852005 NJS852005:NJV852005 NTO852005:NTR852005 ODK852005:ODN852005 ONG852005:ONJ852005 OXC852005:OXF852005 PGY852005:PHB852005 PQU852005:PQX852005 QAQ852005:QAT852005 QKM852005:QKP852005 QUI852005:QUL852005 REE852005:REH852005 ROA852005:ROD852005 RXW852005:RXZ852005 SHS852005:SHV852005 SRO852005:SRR852005 TBK852005:TBN852005 TLG852005:TLJ852005 TVC852005:TVF852005 UEY852005:UFB852005 UOU852005:UOX852005 UYQ852005:UYT852005 VIM852005:VIP852005 VSI852005:VSL852005 WCE852005:WCH852005 WMA852005:WMD852005 WVW852005:WVZ852005 J917541:P917541 JK917541:JN917541 TG917541:TJ917541 ADC917541:ADF917541 AMY917541:ANB917541 AWU917541:AWX917541 BGQ917541:BGT917541 BQM917541:BQP917541 CAI917541:CAL917541 CKE917541:CKH917541 CUA917541:CUD917541 DDW917541:DDZ917541 DNS917541:DNV917541 DXO917541:DXR917541 EHK917541:EHN917541 ERG917541:ERJ917541 FBC917541:FBF917541 FKY917541:FLB917541 FUU917541:FUX917541 GEQ917541:GET917541 GOM917541:GOP917541 GYI917541:GYL917541 HIE917541:HIH917541 HSA917541:HSD917541 IBW917541:IBZ917541 ILS917541:ILV917541 IVO917541:IVR917541 JFK917541:JFN917541 JPG917541:JPJ917541 JZC917541:JZF917541 KIY917541:KJB917541 KSU917541:KSX917541 LCQ917541:LCT917541 LMM917541:LMP917541 LWI917541:LWL917541 MGE917541:MGH917541 MQA917541:MQD917541 MZW917541:MZZ917541 NJS917541:NJV917541 NTO917541:NTR917541 ODK917541:ODN917541 ONG917541:ONJ917541 OXC917541:OXF917541 PGY917541:PHB917541 PQU917541:PQX917541 QAQ917541:QAT917541 QKM917541:QKP917541 QUI917541:QUL917541 REE917541:REH917541 ROA917541:ROD917541 RXW917541:RXZ917541 SHS917541:SHV917541 SRO917541:SRR917541 TBK917541:TBN917541 TLG917541:TLJ917541 TVC917541:TVF917541 UEY917541:UFB917541 UOU917541:UOX917541 UYQ917541:UYT917541 VIM917541:VIP917541 VSI917541:VSL917541 WCE917541:WCH917541 WMA917541:WMD917541 WVW917541:WVZ917541 J983077:P983077 JK983077:JN983077 TG983077:TJ983077 ADC983077:ADF983077 AMY983077:ANB983077 AWU983077:AWX983077 BGQ983077:BGT983077 BQM983077:BQP983077 CAI983077:CAL983077 CKE983077:CKH983077 CUA983077:CUD983077 DDW983077:DDZ983077 DNS983077:DNV983077 DXO983077:DXR983077 EHK983077:EHN983077 ERG983077:ERJ983077 FBC983077:FBF983077 FKY983077:FLB983077 FUU983077:FUX983077 GEQ983077:GET983077 GOM983077:GOP983077 GYI983077:GYL983077 HIE983077:HIH983077 HSA983077:HSD983077 IBW983077:IBZ983077 ILS983077:ILV983077 IVO983077:IVR983077 JFK983077:JFN983077 JPG983077:JPJ983077 JZC983077:JZF983077 KIY983077:KJB983077 KSU983077:KSX983077 LCQ983077:LCT983077 LMM983077:LMP983077 LWI983077:LWL983077 MGE983077:MGH983077 MQA983077:MQD983077 MZW983077:MZZ983077 NJS983077:NJV983077 NTO983077:NTR983077 ODK983077:ODN983077 ONG983077:ONJ983077 OXC983077:OXF983077 PGY983077:PHB983077 PQU983077:PQX983077 QAQ983077:QAT983077 QKM983077:QKP983077 QUI983077:QUL983077 REE983077:REH983077 ROA983077:ROD983077 RXW983077:RXZ983077 SHS983077:SHV983077 SRO983077:SRR983077 TBK983077:TBN983077 TLG983077:TLJ983077 TVC983077:TVF983077 UEY983077:UFB983077 UOU983077:UOX983077 UYQ983077:UYT983077 VIM983077:VIP983077 VSI983077:VSL983077 WCE983077:WCH983077 WMA983077:WMD983077" xr:uid="{00000000-0002-0000-0200-00000A000000}">
      <formula1>"生活援助従事者研修,介護職員初任者研修,実務者研修"</formula1>
    </dataValidation>
    <dataValidation allowBlank="1" showInputMessage="1" showErrorMessage="1" prompt="免税事業者は税込額、課税事業者は税抜額が反映されます" sqref="X30" xr:uid="{498449C6-ABAC-414B-8EA2-E294F7D51A9E}"/>
    <dataValidation allowBlank="1" sqref="S30:S31 U30:V31 T30:T32" xr:uid="{D7439DB1-8761-4888-8127-9813ACAA7C2B}"/>
    <dataValidation type="list" allowBlank="1" showInputMessage="1" showErrorMessage="1" sqref="R56:S75 H19:H20" xr:uid="{00000000-0002-0000-0200-00000D000000}">
      <formula1>"○"</formula1>
    </dataValidation>
    <dataValidation type="date" allowBlank="1" showInputMessage="1" showErrorMessage="1" errorTitle="雇用期間の設定に誤り" error="雇用終了日は2026/5/1～2027/1/31の間となります" sqref="AB19 AD19" xr:uid="{00000000-0002-0000-0200-00000E000000}">
      <formula1>46143</formula1>
      <formula2>46418</formula2>
    </dataValidation>
    <dataValidation type="date" allowBlank="1" showInputMessage="1" showErrorMessage="1" errorTitle="雇用期間設定に誤り" error="雇用終了日は2026/7/1～2027/1/31の間となります" sqref="X14:Y14" xr:uid="{00000000-0002-0000-0200-000012000000}">
      <formula1>46204</formula1>
      <formula2>46418</formula2>
    </dataValidation>
    <dataValidation type="whole" allowBlank="1" showInputMessage="1" showErrorMessage="1" error="※1,700円上限です。" sqref="AC33:AC38" xr:uid="{00000000-0002-0000-0200-000013000000}">
      <formula1>1</formula1>
      <formula2>1700</formula2>
    </dataValidation>
    <dataValidation type="date" allowBlank="1" showInputMessage="1" showErrorMessage="1" errorTitle="雇用期間の設定に誤り" error="雇用開始日は2026/5/1～2026/11/1の間となります" sqref="AD14 AB14" xr:uid="{0EA3C19E-5A20-4CCB-8177-6DE44FC45EAD}">
      <formula1>46143</formula1>
      <formula2>46327</formula2>
    </dataValidation>
    <dataValidation type="list" allowBlank="1" showInputMessage="1" showErrorMessage="1" sqref="K56:N75" xr:uid="{C55D3E3F-8F88-450B-A87C-D218BF55E365}">
      <formula1>"令和8年7月,令和8年8月,令和8年9月,令和8年10月,令和8年11月"</formula1>
    </dataValidation>
    <dataValidation type="list" allowBlank="1" showInputMessage="1" showErrorMessage="1" sqref="E7 J21:M21 J23:M23 J25:M25 O21:Q21 O23:Q23 S21:U21 S23:U23" xr:uid="{00000000-0002-0000-0200-000018000000}">
      <formula1>"7,8,9,10,11,12,1"</formula1>
    </dataValidation>
    <dataValidation type="date" allowBlank="1" showInputMessage="1" showErrorMessage="1" prompt="雇用期間中の日付を記載してください。" sqref="J32:L32 N32:P32" xr:uid="{FC2CFCE0-90CA-4486-B5E2-61620AC05051}">
      <formula1>46204</formula1>
      <formula2>46418</formula2>
    </dataValidation>
  </dataValidations>
  <pageMargins left="0.31496062992125984" right="0.11811023622047245" top="0.35433070866141736" bottom="0.35433070866141736" header="0.31496062992125984" footer="0.31496062992125984"/>
  <pageSetup paperSize="9" scale="64" fitToHeight="0" orientation="portrait" cellComments="asDisplayed" r:id="rId1"/>
  <headerFooter alignWithMargins="0"/>
  <rowBreaks count="1" manualBreakCount="1">
    <brk id="4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Group Box 1">
              <controlPr defaultSize="0" autoFill="0" autoPict="0">
                <anchor moveWithCells="1">
                  <from>
                    <xdr:col>7</xdr:col>
                    <xdr:colOff>66675</xdr:colOff>
                    <xdr:row>18</xdr:row>
                    <xdr:rowOff>9525</xdr:rowOff>
                  </from>
                  <to>
                    <xdr:col>7</xdr:col>
                    <xdr:colOff>504825</xdr:colOff>
                    <xdr:row>20</xdr:row>
                    <xdr:rowOff>200025</xdr:rowOff>
                  </to>
                </anchor>
              </controlPr>
            </control>
          </mc:Choice>
        </mc:AlternateContent>
        <mc:AlternateContent xmlns:mc="http://schemas.openxmlformats.org/markup-compatibility/2006">
          <mc:Choice Requires="x14">
            <control shapeId="75778" r:id="rId5" name="Group Box 2">
              <controlPr defaultSize="0" autoFill="0" autoPict="0">
                <anchor moveWithCells="1">
                  <from>
                    <xdr:col>6</xdr:col>
                    <xdr:colOff>0</xdr:colOff>
                    <xdr:row>52</xdr:row>
                    <xdr:rowOff>0</xdr:rowOff>
                  </from>
                  <to>
                    <xdr:col>6</xdr:col>
                    <xdr:colOff>476250</xdr:colOff>
                    <xdr:row>53</xdr:row>
                    <xdr:rowOff>57150</xdr:rowOff>
                  </to>
                </anchor>
              </controlPr>
            </control>
          </mc:Choice>
        </mc:AlternateContent>
        <mc:AlternateContent xmlns:mc="http://schemas.openxmlformats.org/markup-compatibility/2006">
          <mc:Choice Requires="x14">
            <control shapeId="75779" r:id="rId6" name="Group Box 3">
              <controlPr defaultSize="0" autoFill="0" autoPict="0">
                <anchor moveWithCells="1">
                  <from>
                    <xdr:col>6</xdr:col>
                    <xdr:colOff>0</xdr:colOff>
                    <xdr:row>52</xdr:row>
                    <xdr:rowOff>0</xdr:rowOff>
                  </from>
                  <to>
                    <xdr:col>6</xdr:col>
                    <xdr:colOff>476250</xdr:colOff>
                    <xdr:row>53</xdr:row>
                    <xdr:rowOff>57150</xdr:rowOff>
                  </to>
                </anchor>
              </controlPr>
            </control>
          </mc:Choice>
        </mc:AlternateContent>
        <mc:AlternateContent xmlns:mc="http://schemas.openxmlformats.org/markup-compatibility/2006">
          <mc:Choice Requires="x14">
            <control shapeId="75780" r:id="rId7" name="Group Box 4">
              <controlPr defaultSize="0" autoFill="0" autoPict="0">
                <anchor moveWithCells="1">
                  <from>
                    <xdr:col>7</xdr:col>
                    <xdr:colOff>66675</xdr:colOff>
                    <xdr:row>25</xdr:row>
                    <xdr:rowOff>9525</xdr:rowOff>
                  </from>
                  <to>
                    <xdr:col>7</xdr:col>
                    <xdr:colOff>504825</xdr:colOff>
                    <xdr:row>26</xdr:row>
                    <xdr:rowOff>390525</xdr:rowOff>
                  </to>
                </anchor>
              </controlPr>
            </control>
          </mc:Choice>
        </mc:AlternateContent>
        <mc:AlternateContent xmlns:mc="http://schemas.openxmlformats.org/markup-compatibility/2006">
          <mc:Choice Requires="x14">
            <control shapeId="75781" r:id="rId8" name="Group Box 5">
              <controlPr defaultSize="0" autoFill="0" autoPict="0">
                <anchor moveWithCells="1">
                  <from>
                    <xdr:col>6</xdr:col>
                    <xdr:colOff>781050</xdr:colOff>
                    <xdr:row>15</xdr:row>
                    <xdr:rowOff>0</xdr:rowOff>
                  </from>
                  <to>
                    <xdr:col>7</xdr:col>
                    <xdr:colOff>371475</xdr:colOff>
                    <xdr:row>17</xdr:row>
                    <xdr:rowOff>161925</xdr:rowOff>
                  </to>
                </anchor>
              </controlPr>
            </control>
          </mc:Choice>
        </mc:AlternateContent>
        <mc:AlternateContent xmlns:mc="http://schemas.openxmlformats.org/markup-compatibility/2006">
          <mc:Choice Requires="x14">
            <control shapeId="75782" r:id="rId9" name="Group Box 6">
              <controlPr defaultSize="0" autoFill="0" autoPict="0">
                <anchor moveWithCells="1">
                  <from>
                    <xdr:col>6</xdr:col>
                    <xdr:colOff>781050</xdr:colOff>
                    <xdr:row>15</xdr:row>
                    <xdr:rowOff>0</xdr:rowOff>
                  </from>
                  <to>
                    <xdr:col>7</xdr:col>
                    <xdr:colOff>371475</xdr:colOff>
                    <xdr:row>17</xdr:row>
                    <xdr:rowOff>161925</xdr:rowOff>
                  </to>
                </anchor>
              </controlPr>
            </control>
          </mc:Choice>
        </mc:AlternateContent>
        <mc:AlternateContent xmlns:mc="http://schemas.openxmlformats.org/markup-compatibility/2006">
          <mc:Choice Requires="x14">
            <control shapeId="75783" r:id="rId10" name="Group Box 7">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4" r:id="rId11" name="Group Box 8">
              <controlPr defaultSize="0" autoFill="0" autoPict="0">
                <anchor moveWithCells="1">
                  <from>
                    <xdr:col>6</xdr:col>
                    <xdr:colOff>781050</xdr:colOff>
                    <xdr:row>18</xdr:row>
                    <xdr:rowOff>0</xdr:rowOff>
                  </from>
                  <to>
                    <xdr:col>7</xdr:col>
                    <xdr:colOff>371475</xdr:colOff>
                    <xdr:row>20</xdr:row>
                    <xdr:rowOff>57150</xdr:rowOff>
                  </to>
                </anchor>
              </controlPr>
            </control>
          </mc:Choice>
        </mc:AlternateContent>
        <mc:AlternateContent xmlns:mc="http://schemas.openxmlformats.org/markup-compatibility/2006">
          <mc:Choice Requires="x14">
            <control shapeId="75785" r:id="rId12" name="Group Box 9">
              <controlPr defaultSize="0" autoFill="0" autoPict="0">
                <anchor moveWithCells="1">
                  <from>
                    <xdr:col>26</xdr:col>
                    <xdr:colOff>781050</xdr:colOff>
                    <xdr:row>11</xdr:row>
                    <xdr:rowOff>276225</xdr:rowOff>
                  </from>
                  <to>
                    <xdr:col>30</xdr:col>
                    <xdr:colOff>323850</xdr:colOff>
                    <xdr:row>13</xdr:row>
                    <xdr:rowOff>381000</xdr:rowOff>
                  </to>
                </anchor>
              </controlPr>
            </control>
          </mc:Choice>
        </mc:AlternateContent>
        <mc:AlternateContent xmlns:mc="http://schemas.openxmlformats.org/markup-compatibility/2006">
          <mc:Choice Requires="x14">
            <control shapeId="75786" r:id="rId13" name="Group Box 10">
              <controlPr defaultSize="0" autoFill="0" autoPict="0">
                <anchor moveWithCells="1">
                  <from>
                    <xdr:col>26</xdr:col>
                    <xdr:colOff>781050</xdr:colOff>
                    <xdr:row>11</xdr:row>
                    <xdr:rowOff>276225</xdr:rowOff>
                  </from>
                  <to>
                    <xdr:col>30</xdr:col>
                    <xdr:colOff>323850</xdr:colOff>
                    <xdr:row>13</xdr:row>
                    <xdr:rowOff>381000</xdr:rowOff>
                  </to>
                </anchor>
              </controlPr>
            </control>
          </mc:Choice>
        </mc:AlternateContent>
        <mc:AlternateContent xmlns:mc="http://schemas.openxmlformats.org/markup-compatibility/2006">
          <mc:Choice Requires="x14">
            <control shapeId="75787" r:id="rId14" name="Group Box 11">
              <controlPr defaultSize="0" autoFill="0" autoPict="0">
                <anchor moveWithCells="1">
                  <from>
                    <xdr:col>28</xdr:col>
                    <xdr:colOff>781050</xdr:colOff>
                    <xdr:row>11</xdr:row>
                    <xdr:rowOff>276225</xdr:rowOff>
                  </from>
                  <to>
                    <xdr:col>30</xdr:col>
                    <xdr:colOff>371475</xdr:colOff>
                    <xdr:row>13</xdr:row>
                    <xdr:rowOff>381000</xdr:rowOff>
                  </to>
                </anchor>
              </controlPr>
            </control>
          </mc:Choice>
        </mc:AlternateContent>
        <mc:AlternateContent xmlns:mc="http://schemas.openxmlformats.org/markup-compatibility/2006">
          <mc:Choice Requires="x14">
            <control shapeId="75788" r:id="rId15" name="Group Box 12">
              <controlPr defaultSize="0" autoFill="0" autoPict="0">
                <anchor moveWithCells="1">
                  <from>
                    <xdr:col>28</xdr:col>
                    <xdr:colOff>781050</xdr:colOff>
                    <xdr:row>11</xdr:row>
                    <xdr:rowOff>276225</xdr:rowOff>
                  </from>
                  <to>
                    <xdr:col>30</xdr:col>
                    <xdr:colOff>371475</xdr:colOff>
                    <xdr:row>13</xdr:row>
                    <xdr:rowOff>381000</xdr:rowOff>
                  </to>
                </anchor>
              </controlPr>
            </control>
          </mc:Choice>
        </mc:AlternateContent>
        <mc:AlternateContent xmlns:mc="http://schemas.openxmlformats.org/markup-compatibility/2006">
          <mc:Choice Requires="x14">
            <control shapeId="75789" r:id="rId16" name="Group Box 13">
              <controlPr defaultSize="0" autoFill="0" autoPict="0">
                <anchor moveWithCells="1">
                  <from>
                    <xdr:col>26</xdr:col>
                    <xdr:colOff>781050</xdr:colOff>
                    <xdr:row>13</xdr:row>
                    <xdr:rowOff>276225</xdr:rowOff>
                  </from>
                  <to>
                    <xdr:col>30</xdr:col>
                    <xdr:colOff>323850</xdr:colOff>
                    <xdr:row>15</xdr:row>
                    <xdr:rowOff>9525</xdr:rowOff>
                  </to>
                </anchor>
              </controlPr>
            </control>
          </mc:Choice>
        </mc:AlternateContent>
        <mc:AlternateContent xmlns:mc="http://schemas.openxmlformats.org/markup-compatibility/2006">
          <mc:Choice Requires="x14">
            <control shapeId="75790" r:id="rId17" name="Group Box 14">
              <controlPr defaultSize="0" autoFill="0" autoPict="0">
                <anchor moveWithCells="1">
                  <from>
                    <xdr:col>26</xdr:col>
                    <xdr:colOff>781050</xdr:colOff>
                    <xdr:row>13</xdr:row>
                    <xdr:rowOff>276225</xdr:rowOff>
                  </from>
                  <to>
                    <xdr:col>30</xdr:col>
                    <xdr:colOff>323850</xdr:colOff>
                    <xdr:row>15</xdr:row>
                    <xdr:rowOff>9525</xdr:rowOff>
                  </to>
                </anchor>
              </controlPr>
            </control>
          </mc:Choice>
        </mc:AlternateContent>
        <mc:AlternateContent xmlns:mc="http://schemas.openxmlformats.org/markup-compatibility/2006">
          <mc:Choice Requires="x14">
            <control shapeId="75791" r:id="rId18" name="Group Box 15">
              <controlPr defaultSize="0" autoFill="0" autoPict="0">
                <anchor moveWithCells="1">
                  <from>
                    <xdr:col>28</xdr:col>
                    <xdr:colOff>781050</xdr:colOff>
                    <xdr:row>13</xdr:row>
                    <xdr:rowOff>276225</xdr:rowOff>
                  </from>
                  <to>
                    <xdr:col>30</xdr:col>
                    <xdr:colOff>371475</xdr:colOff>
                    <xdr:row>15</xdr:row>
                    <xdr:rowOff>9525</xdr:rowOff>
                  </to>
                </anchor>
              </controlPr>
            </control>
          </mc:Choice>
        </mc:AlternateContent>
        <mc:AlternateContent xmlns:mc="http://schemas.openxmlformats.org/markup-compatibility/2006">
          <mc:Choice Requires="x14">
            <control shapeId="75792" r:id="rId19" name="Group Box 16">
              <controlPr defaultSize="0" autoFill="0" autoPict="0">
                <anchor moveWithCells="1">
                  <from>
                    <xdr:col>28</xdr:col>
                    <xdr:colOff>781050</xdr:colOff>
                    <xdr:row>13</xdr:row>
                    <xdr:rowOff>276225</xdr:rowOff>
                  </from>
                  <to>
                    <xdr:col>30</xdr:col>
                    <xdr:colOff>371475</xdr:colOff>
                    <xdr:row>15</xdr:row>
                    <xdr:rowOff>9525</xdr:rowOff>
                  </to>
                </anchor>
              </controlPr>
            </control>
          </mc:Choice>
        </mc:AlternateContent>
        <mc:AlternateContent xmlns:mc="http://schemas.openxmlformats.org/markup-compatibility/2006">
          <mc:Choice Requires="x14">
            <control shapeId="75796" r:id="rId20" name="Group Box 20">
              <controlPr defaultSize="0" autoFill="0" autoPict="0">
                <anchor moveWithCells="1">
                  <from>
                    <xdr:col>28</xdr:col>
                    <xdr:colOff>781050</xdr:colOff>
                    <xdr:row>11</xdr:row>
                    <xdr:rowOff>276225</xdr:rowOff>
                  </from>
                  <to>
                    <xdr:col>30</xdr:col>
                    <xdr:colOff>381000</xdr:colOff>
                    <xdr:row>13</xdr:row>
                    <xdr:rowOff>381000</xdr:rowOff>
                  </to>
                </anchor>
              </controlPr>
            </control>
          </mc:Choice>
        </mc:AlternateContent>
        <mc:AlternateContent xmlns:mc="http://schemas.openxmlformats.org/markup-compatibility/2006">
          <mc:Choice Requires="x14">
            <control shapeId="75797" r:id="rId21" name="Group Box 21">
              <controlPr defaultSize="0" autoFill="0" autoPict="0">
                <anchor moveWithCells="1">
                  <from>
                    <xdr:col>28</xdr:col>
                    <xdr:colOff>781050</xdr:colOff>
                    <xdr:row>11</xdr:row>
                    <xdr:rowOff>276225</xdr:rowOff>
                  </from>
                  <to>
                    <xdr:col>30</xdr:col>
                    <xdr:colOff>381000</xdr:colOff>
                    <xdr:row>13</xdr:row>
                    <xdr:rowOff>381000</xdr:rowOff>
                  </to>
                </anchor>
              </controlPr>
            </control>
          </mc:Choice>
        </mc:AlternateContent>
        <mc:AlternateContent xmlns:mc="http://schemas.openxmlformats.org/markup-compatibility/2006">
          <mc:Choice Requires="x14">
            <control shapeId="75798" r:id="rId22" name="Group Box 22">
              <controlPr defaultSize="0" autoFill="0" autoPict="0">
                <anchor moveWithCells="1">
                  <from>
                    <xdr:col>26</xdr:col>
                    <xdr:colOff>781050</xdr:colOff>
                    <xdr:row>15</xdr:row>
                    <xdr:rowOff>276225</xdr:rowOff>
                  </from>
                  <to>
                    <xdr:col>30</xdr:col>
                    <xdr:colOff>323850</xdr:colOff>
                    <xdr:row>17</xdr:row>
                    <xdr:rowOff>323850</xdr:rowOff>
                  </to>
                </anchor>
              </controlPr>
            </control>
          </mc:Choice>
        </mc:AlternateContent>
        <mc:AlternateContent xmlns:mc="http://schemas.openxmlformats.org/markup-compatibility/2006">
          <mc:Choice Requires="x14">
            <control shapeId="75799" r:id="rId23" name="Group Box 23">
              <controlPr defaultSize="0" autoFill="0" autoPict="0">
                <anchor moveWithCells="1">
                  <from>
                    <xdr:col>26</xdr:col>
                    <xdr:colOff>781050</xdr:colOff>
                    <xdr:row>15</xdr:row>
                    <xdr:rowOff>276225</xdr:rowOff>
                  </from>
                  <to>
                    <xdr:col>30</xdr:col>
                    <xdr:colOff>323850</xdr:colOff>
                    <xdr:row>17</xdr:row>
                    <xdr:rowOff>323850</xdr:rowOff>
                  </to>
                </anchor>
              </controlPr>
            </control>
          </mc:Choice>
        </mc:AlternateContent>
        <mc:AlternateContent xmlns:mc="http://schemas.openxmlformats.org/markup-compatibility/2006">
          <mc:Choice Requires="x14">
            <control shapeId="75801" r:id="rId24" name="Group Box 25">
              <controlPr defaultSize="0" autoFill="0" autoPict="0">
                <anchor moveWithCells="1">
                  <from>
                    <xdr:col>26</xdr:col>
                    <xdr:colOff>781050</xdr:colOff>
                    <xdr:row>15</xdr:row>
                    <xdr:rowOff>276225</xdr:rowOff>
                  </from>
                  <to>
                    <xdr:col>30</xdr:col>
                    <xdr:colOff>323850</xdr:colOff>
                    <xdr:row>17</xdr:row>
                    <xdr:rowOff>323850</xdr:rowOff>
                  </to>
                </anchor>
              </controlPr>
            </control>
          </mc:Choice>
        </mc:AlternateContent>
        <mc:AlternateContent xmlns:mc="http://schemas.openxmlformats.org/markup-compatibility/2006">
          <mc:Choice Requires="x14">
            <control shapeId="75802" r:id="rId25" name="Group Box 26">
              <controlPr defaultSize="0" autoFill="0" autoPict="0">
                <anchor moveWithCells="1">
                  <from>
                    <xdr:col>26</xdr:col>
                    <xdr:colOff>781050</xdr:colOff>
                    <xdr:row>15</xdr:row>
                    <xdr:rowOff>276225</xdr:rowOff>
                  </from>
                  <to>
                    <xdr:col>30</xdr:col>
                    <xdr:colOff>323850</xdr:colOff>
                    <xdr:row>17</xdr:row>
                    <xdr:rowOff>323850</xdr:rowOff>
                  </to>
                </anchor>
              </controlPr>
            </control>
          </mc:Choice>
        </mc:AlternateContent>
        <mc:AlternateContent xmlns:mc="http://schemas.openxmlformats.org/markup-compatibility/2006">
          <mc:Choice Requires="x14">
            <control shapeId="75808" r:id="rId26" name="Group Box 32">
              <controlPr defaultSize="0" autoFill="0" autoPict="0">
                <anchor moveWithCells="1">
                  <from>
                    <xdr:col>7</xdr:col>
                    <xdr:colOff>66675</xdr:colOff>
                    <xdr:row>27</xdr:row>
                    <xdr:rowOff>9525</xdr:rowOff>
                  </from>
                  <to>
                    <xdr:col>7</xdr:col>
                    <xdr:colOff>504825</xdr:colOff>
                    <xdr:row>28</xdr:row>
                    <xdr:rowOff>428625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5" operator="equal" id="{787DB29D-572B-42F5-A645-D82B4923F02F}">
            <xm:f>リスト!$M$8</xm:f>
            <x14:dxf>
              <font>
                <color rgb="FFFF0000"/>
              </font>
              <fill>
                <patternFill>
                  <bgColor theme="5" tint="0.39994506668294322"/>
                </patternFill>
              </fill>
            </x14:dxf>
          </x14:cfRule>
          <xm:sqref>P10:Q10</xm:sqref>
        </x14:conditionalFormatting>
        <x14:conditionalFormatting xmlns:xm="http://schemas.microsoft.com/office/excel/2006/main">
          <x14:cfRule type="containsText" priority="6" operator="containsText" id="{95E395F1-10D7-4909-A1E8-5E6927D375E2}">
            <xm:f>NOT(ISERROR(SEARCH($AA$12,AB10)))</xm:f>
            <xm:f>$AA$12</xm:f>
            <x14:dxf>
              <font>
                <color rgb="FFFF0000"/>
              </font>
              <fill>
                <patternFill>
                  <bgColor theme="5" tint="0.39994506668294322"/>
                </patternFill>
              </fill>
            </x14:dxf>
          </x14:cfRule>
          <xm:sqref>AB10</xm:sqref>
        </x14:conditionalFormatting>
      </x14:conditionalFormattings>
    </ext>
    <ext xmlns:x14="http://schemas.microsoft.com/office/spreadsheetml/2009/9/main" uri="{CCE6A557-97BC-4b89-ADB6-D9C93CAAB3DF}">
      <x14:dataValidations xmlns:xm="http://schemas.microsoft.com/office/excel/2006/main" xWindow="391" yWindow="569" count="5">
        <x14:dataValidation type="list" showInputMessage="1" showErrorMessage="1" xr:uid="{00000000-0002-0000-0200-000003000000}">
          <x14:formula1>
            <xm:f>リスト!$M$8:$M$10</xm:f>
          </x14:formula1>
          <xm:sqref>P10:Q10</xm:sqref>
        </x14:dataValidation>
        <x14:dataValidation type="list" allowBlank="1" showInputMessage="1" showErrorMessage="1" xr:uid="{00000000-0002-0000-0200-000017000000}">
          <x14:formula1>
            <xm:f>リスト!$L$8:$L$10</xm:f>
          </x14:formula1>
          <xm:sqref>H29</xm:sqref>
        </x14:dataValidation>
        <x14:dataValidation type="list" allowBlank="1" showInputMessage="1" showErrorMessage="1" xr:uid="{00000000-0002-0000-0200-000019000000}">
          <x14:formula1>
            <xm:f>リスト!$J$8:$J$48</xm:f>
          </x14:formula1>
          <xm:sqref>B56:C75</xm:sqref>
        </x14:dataValidation>
        <x14:dataValidation type="list" allowBlank="1" showInputMessage="1" showErrorMessage="1" xr:uid="{8FAA7B38-2F20-4E9F-8EB3-8C3E5CC09D41}">
          <x14:formula1>
            <xm:f>リスト!$I$8:$I$10</xm:f>
          </x14:formula1>
          <xm:sqref>H27</xm:sqref>
        </x14:dataValidation>
        <x14:dataValidation type="list" allowBlank="1" showInputMessage="1" showErrorMessage="1" xr:uid="{059AC74F-54F9-4A82-83FB-FD7BA8463D74}">
          <x14:formula1>
            <xm:f>'＜採用時・対象者ごと＞❸対象者確認書【❷と連動】（報告3）'!$S$12:$S$17</xm:f>
          </x14:formula1>
          <xm:sqref>J30:N30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89999084444715716"/>
  </sheetPr>
  <dimension ref="A7:M48"/>
  <sheetViews>
    <sheetView workbookViewId="0">
      <selection activeCell="M11" sqref="M11"/>
    </sheetView>
  </sheetViews>
  <sheetFormatPr defaultRowHeight="13.5" x14ac:dyDescent="0.15"/>
  <sheetData>
    <row r="7" spans="1:13" s="135" customFormat="1" x14ac:dyDescent="0.15">
      <c r="A7" s="135" t="s">
        <v>146</v>
      </c>
      <c r="B7" s="135" t="s">
        <v>147</v>
      </c>
      <c r="C7" s="135" t="s">
        <v>14</v>
      </c>
      <c r="D7" s="135" t="s">
        <v>151</v>
      </c>
      <c r="F7" s="135" t="s">
        <v>161</v>
      </c>
      <c r="I7" s="135" t="s">
        <v>162</v>
      </c>
      <c r="J7" s="135" t="s">
        <v>169</v>
      </c>
      <c r="L7" s="135" t="s">
        <v>192</v>
      </c>
      <c r="M7" s="135" t="s">
        <v>59</v>
      </c>
    </row>
    <row r="8" spans="1:13" x14ac:dyDescent="0.15">
      <c r="A8" t="s">
        <v>58</v>
      </c>
      <c r="B8" t="s">
        <v>58</v>
      </c>
      <c r="C8" t="s">
        <v>58</v>
      </c>
      <c r="D8" t="s">
        <v>58</v>
      </c>
      <c r="F8" t="s">
        <v>142</v>
      </c>
      <c r="I8" t="s">
        <v>58</v>
      </c>
      <c r="J8" t="s">
        <v>170</v>
      </c>
      <c r="L8" t="s">
        <v>58</v>
      </c>
      <c r="M8" t="s">
        <v>58</v>
      </c>
    </row>
    <row r="9" spans="1:13" x14ac:dyDescent="0.15">
      <c r="A9">
        <v>5</v>
      </c>
      <c r="B9">
        <v>5</v>
      </c>
      <c r="C9" t="s">
        <v>148</v>
      </c>
      <c r="D9" t="s">
        <v>152</v>
      </c>
      <c r="F9" t="s">
        <v>143</v>
      </c>
      <c r="I9" t="s">
        <v>160</v>
      </c>
      <c r="J9">
        <v>1</v>
      </c>
      <c r="L9" t="s">
        <v>163</v>
      </c>
      <c r="M9" t="s">
        <v>59</v>
      </c>
    </row>
    <row r="10" spans="1:13" x14ac:dyDescent="0.15">
      <c r="A10">
        <v>6</v>
      </c>
      <c r="B10">
        <v>6</v>
      </c>
      <c r="C10" t="s">
        <v>149</v>
      </c>
      <c r="D10" t="s">
        <v>159</v>
      </c>
      <c r="F10" t="s">
        <v>144</v>
      </c>
      <c r="I10" t="s">
        <v>163</v>
      </c>
      <c r="J10">
        <v>2</v>
      </c>
      <c r="L10" t="s">
        <v>25</v>
      </c>
      <c r="M10" t="s">
        <v>60</v>
      </c>
    </row>
    <row r="11" spans="1:13" x14ac:dyDescent="0.15">
      <c r="A11">
        <v>7</v>
      </c>
      <c r="B11">
        <v>7</v>
      </c>
      <c r="C11" t="s">
        <v>150</v>
      </c>
      <c r="D11" t="s">
        <v>153</v>
      </c>
      <c r="J11">
        <v>3</v>
      </c>
    </row>
    <row r="12" spans="1:13" x14ac:dyDescent="0.15">
      <c r="A12">
        <v>8</v>
      </c>
      <c r="B12">
        <v>8</v>
      </c>
      <c r="D12" t="s">
        <v>154</v>
      </c>
      <c r="J12">
        <v>4</v>
      </c>
    </row>
    <row r="13" spans="1:13" x14ac:dyDescent="0.15">
      <c r="A13">
        <v>9</v>
      </c>
      <c r="B13">
        <v>9</v>
      </c>
      <c r="D13" t="s">
        <v>155</v>
      </c>
      <c r="J13">
        <v>5</v>
      </c>
    </row>
    <row r="14" spans="1:13" x14ac:dyDescent="0.15">
      <c r="A14">
        <v>10</v>
      </c>
      <c r="B14">
        <v>10</v>
      </c>
      <c r="D14" t="s">
        <v>156</v>
      </c>
      <c r="J14">
        <v>6</v>
      </c>
    </row>
    <row r="15" spans="1:13" x14ac:dyDescent="0.15">
      <c r="A15">
        <v>11</v>
      </c>
      <c r="B15">
        <v>11</v>
      </c>
      <c r="D15" t="s">
        <v>157</v>
      </c>
      <c r="J15">
        <v>7</v>
      </c>
    </row>
    <row r="16" spans="1:13" x14ac:dyDescent="0.15">
      <c r="B16">
        <v>12</v>
      </c>
      <c r="D16" t="s">
        <v>158</v>
      </c>
      <c r="J16">
        <v>8</v>
      </c>
    </row>
    <row r="17" spans="2:10" x14ac:dyDescent="0.15">
      <c r="B17">
        <v>1</v>
      </c>
      <c r="J17">
        <v>9</v>
      </c>
    </row>
    <row r="18" spans="2:10" x14ac:dyDescent="0.15">
      <c r="J18">
        <v>10</v>
      </c>
    </row>
    <row r="19" spans="2:10" x14ac:dyDescent="0.15">
      <c r="J19">
        <v>11</v>
      </c>
    </row>
    <row r="20" spans="2:10" x14ac:dyDescent="0.15">
      <c r="J20">
        <v>12</v>
      </c>
    </row>
    <row r="21" spans="2:10" x14ac:dyDescent="0.15">
      <c r="J21">
        <v>13</v>
      </c>
    </row>
    <row r="22" spans="2:10" x14ac:dyDescent="0.15">
      <c r="J22">
        <v>14</v>
      </c>
    </row>
    <row r="23" spans="2:10" x14ac:dyDescent="0.15">
      <c r="J23">
        <v>15</v>
      </c>
    </row>
    <row r="24" spans="2:10" x14ac:dyDescent="0.15">
      <c r="J24">
        <v>16</v>
      </c>
    </row>
    <row r="25" spans="2:10" x14ac:dyDescent="0.15">
      <c r="J25">
        <v>17</v>
      </c>
    </row>
    <row r="26" spans="2:10" x14ac:dyDescent="0.15">
      <c r="J26">
        <v>18</v>
      </c>
    </row>
    <row r="27" spans="2:10" x14ac:dyDescent="0.15">
      <c r="J27">
        <v>19</v>
      </c>
    </row>
    <row r="28" spans="2:10" x14ac:dyDescent="0.15">
      <c r="J28">
        <v>20</v>
      </c>
    </row>
    <row r="29" spans="2:10" x14ac:dyDescent="0.15">
      <c r="J29">
        <v>21</v>
      </c>
    </row>
    <row r="30" spans="2:10" x14ac:dyDescent="0.15">
      <c r="J30">
        <v>22</v>
      </c>
    </row>
    <row r="31" spans="2:10" x14ac:dyDescent="0.15">
      <c r="J31">
        <v>23</v>
      </c>
    </row>
    <row r="32" spans="2:10" x14ac:dyDescent="0.15">
      <c r="J32">
        <v>24</v>
      </c>
    </row>
    <row r="33" spans="10:10" x14ac:dyDescent="0.15">
      <c r="J33">
        <v>25</v>
      </c>
    </row>
    <row r="34" spans="10:10" x14ac:dyDescent="0.15">
      <c r="J34">
        <v>26</v>
      </c>
    </row>
    <row r="35" spans="10:10" x14ac:dyDescent="0.15">
      <c r="J35">
        <v>27</v>
      </c>
    </row>
    <row r="36" spans="10:10" x14ac:dyDescent="0.15">
      <c r="J36">
        <v>28</v>
      </c>
    </row>
    <row r="37" spans="10:10" x14ac:dyDescent="0.15">
      <c r="J37">
        <v>29</v>
      </c>
    </row>
    <row r="38" spans="10:10" x14ac:dyDescent="0.15">
      <c r="J38">
        <v>30</v>
      </c>
    </row>
    <row r="39" spans="10:10" x14ac:dyDescent="0.15">
      <c r="J39">
        <v>31</v>
      </c>
    </row>
    <row r="40" spans="10:10" x14ac:dyDescent="0.15">
      <c r="J40">
        <v>32</v>
      </c>
    </row>
    <row r="41" spans="10:10" x14ac:dyDescent="0.15">
      <c r="J41">
        <v>33</v>
      </c>
    </row>
    <row r="42" spans="10:10" x14ac:dyDescent="0.15">
      <c r="J42">
        <v>34</v>
      </c>
    </row>
    <row r="43" spans="10:10" x14ac:dyDescent="0.15">
      <c r="J43">
        <v>35</v>
      </c>
    </row>
    <row r="44" spans="10:10" x14ac:dyDescent="0.15">
      <c r="J44">
        <v>36</v>
      </c>
    </row>
    <row r="45" spans="10:10" x14ac:dyDescent="0.15">
      <c r="J45">
        <v>37</v>
      </c>
    </row>
    <row r="46" spans="10:10" x14ac:dyDescent="0.15">
      <c r="J46">
        <v>38</v>
      </c>
    </row>
    <row r="47" spans="10:10" x14ac:dyDescent="0.15">
      <c r="J47">
        <v>39</v>
      </c>
    </row>
    <row r="48" spans="10:10" x14ac:dyDescent="0.15">
      <c r="J48">
        <v>40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＜採用時・対象者ごと＞❷雇用確定届【❸と連動】（報告2）</vt:lpstr>
      <vt:lpstr>＜採用時・対象者ごと＞❸対象者確認書【❷と連動】（報告3）</vt:lpstr>
      <vt:lpstr>＜雇用期間終了時・対象者ごと＞②実績内訳（実績報告1）</vt:lpstr>
      <vt:lpstr>リスト</vt:lpstr>
      <vt:lpstr>'＜雇用期間終了時・対象者ごと＞②実績内訳（実績報告1）'!Print_Area</vt:lpstr>
      <vt:lpstr>'＜採用時・対象者ごと＞❷雇用確定届【❸と連動】（報告2）'!Print_Area</vt:lpstr>
      <vt:lpstr>'＜採用時・対象者ごと＞❸対象者確認書【❷と連動】（報告3）'!Print_Area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林 麻実</cp:lastModifiedBy>
  <cp:lastPrinted>2026-05-28T05:32:13Z</cp:lastPrinted>
  <dcterms:created xsi:type="dcterms:W3CDTF">2009-12-11T05:25:09Z</dcterms:created>
  <dcterms:modified xsi:type="dcterms:W3CDTF">2026-05-29T08:56:53Z</dcterms:modified>
</cp:coreProperties>
</file>