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172.16.0.61\8_人材情報室\人材確保担当・多摩支所\500 介護人材確保対策事業\令和7年度（仮）\07_訪問介護\02 様式類\"/>
    </mc:Choice>
  </mc:AlternateContent>
  <xr:revisionPtr revIDLastSave="0" documentId="13_ncr:1_{80DFA180-79FF-46D3-9229-0845015F9B8E}" xr6:coauthVersionLast="47" xr6:coauthVersionMax="47" xr10:uidLastSave="{00000000-0000-0000-0000-000000000000}"/>
  <bookViews>
    <workbookView xWindow="-120" yWindow="-120" windowWidth="24240" windowHeight="13140" tabRatio="805" xr2:uid="{00000000-000D-0000-FFFF-FFFF00000000}"/>
  </bookViews>
  <sheets>
    <sheet name="＜採用時・対象者ごと＞❷雇用確定届【❸と連動】（報告2）" sheetId="64" r:id="rId1"/>
    <sheet name="＜採用時・対象者ごと＞❸対象者確認書【❷と連動】（報告3）" sheetId="48" r:id="rId2"/>
    <sheet name="＜雇用期間終了時・対象者ごと＞②実績内訳（実績報告1）" sheetId="62" r:id="rId3"/>
    <sheet name="リスト" sheetId="63" state="hidden" r:id="rId4"/>
  </sheets>
  <definedNames>
    <definedName name="_xlnm._FilterDatabase" localSheetId="2" hidden="1">'＜雇用期間終了時・対象者ごと＞②実績内訳（実績報告1）'!$B$14:$Y$33</definedName>
    <definedName name="_xlnm.Print_Area" localSheetId="2">'＜雇用期間終了時・対象者ごと＞②実績内訳（実績報告1）'!$A$1:$Z$48</definedName>
    <definedName name="_xlnm.Print_Area" localSheetId="0">'＜採用時・対象者ごと＞❷雇用確定届【❸と連動】（報告2）'!$A$1:$V$50</definedName>
    <definedName name="_xlnm.Print_Area" localSheetId="1">'＜採用時・対象者ごと＞❸対象者確認書【❷と連動】（報告3）'!$A$1:$P$44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3" i="62" l="1"/>
  <c r="U43" i="64"/>
  <c r="U44" i="64" s="1"/>
  <c r="U42" i="64"/>
  <c r="X45" i="62"/>
  <c r="X38" i="62"/>
  <c r="U47" i="64"/>
  <c r="U33" i="64"/>
  <c r="E23" i="64"/>
  <c r="X27" i="62"/>
  <c r="D14" i="48" l="1"/>
  <c r="P37" i="64"/>
  <c r="L30" i="64"/>
  <c r="E26" i="64" l="1"/>
  <c r="U15" i="64"/>
  <c r="Q35" i="64" s="1"/>
  <c r="P15" i="64"/>
  <c r="X15" i="64" s="1"/>
  <c r="O20" i="62" l="1"/>
  <c r="O19" i="62"/>
  <c r="O18" i="62"/>
  <c r="P11" i="62"/>
  <c r="AB29" i="62" l="1"/>
  <c r="P19" i="62" l="1"/>
  <c r="U20" i="64" l="1"/>
  <c r="S14" i="62" l="1"/>
  <c r="Q31" i="62" l="1"/>
  <c r="AB21" i="62"/>
  <c r="V13" i="62" s="1"/>
  <c r="U25" i="64"/>
  <c r="H21" i="62"/>
  <c r="X21" i="62" s="1"/>
  <c r="U17" i="64"/>
  <c r="P34" i="64" l="1"/>
  <c r="U31" i="64"/>
  <c r="U32" i="64" s="1"/>
  <c r="E17" i="64"/>
  <c r="H16" i="62" s="1"/>
  <c r="E16" i="64"/>
  <c r="H15" i="62" s="1"/>
  <c r="N35" i="64"/>
  <c r="H15" i="64"/>
  <c r="K14" i="62" s="1"/>
  <c r="E15" i="64"/>
  <c r="H14" i="62" s="1"/>
  <c r="P14" i="64" l="1"/>
  <c r="U39" i="64"/>
  <c r="S14" i="64"/>
  <c r="U45" i="64" l="1"/>
  <c r="U40" i="64"/>
  <c r="AB21" i="48"/>
  <c r="U48" i="64" l="1"/>
  <c r="U46" i="64"/>
  <c r="P18" i="62"/>
  <c r="P20" i="62"/>
  <c r="O29" i="62" l="1"/>
  <c r="T31" i="62" l="1"/>
  <c r="S30" i="62"/>
  <c r="X29" i="62"/>
  <c r="X28" i="62" l="1"/>
  <c r="S13" i="62"/>
  <c r="J13" i="48" l="1"/>
  <c r="J14" i="48" s="1"/>
  <c r="H14" i="48"/>
  <c r="X34" i="62"/>
  <c r="X41" i="62" s="1"/>
  <c r="X42" i="62" s="1"/>
  <c r="X46" i="62" s="1"/>
  <c r="X35" i="62" l="1"/>
  <c r="X44" i="62"/>
</calcChain>
</file>

<file path=xl/sharedStrings.xml><?xml version="1.0" encoding="utf-8"?>
<sst xmlns="http://schemas.openxmlformats.org/spreadsheetml/2006/main" count="362" uniqueCount="209">
  <si>
    <t>記</t>
    <rPh sb="0" eb="1">
      <t>キ</t>
    </rPh>
    <phoneticPr fontId="2"/>
  </si>
  <si>
    <t>円</t>
    <rPh sb="0" eb="1">
      <t>エン</t>
    </rPh>
    <phoneticPr fontId="2"/>
  </si>
  <si>
    <t>受託者</t>
    <rPh sb="0" eb="3">
      <t>ジュタクシャ</t>
    </rPh>
    <phoneticPr fontId="2"/>
  </si>
  <si>
    <t>東京都社会福祉協議会　様</t>
    <rPh sb="0" eb="10">
      <t>トウ</t>
    </rPh>
    <rPh sb="11" eb="12">
      <t>サマ</t>
    </rPh>
    <phoneticPr fontId="2"/>
  </si>
  <si>
    <t>　</t>
    <phoneticPr fontId="2"/>
  </si>
  <si>
    <t>雇用期間</t>
    <rPh sb="0" eb="2">
      <t>コヨウ</t>
    </rPh>
    <rPh sb="2" eb="4">
      <t>キカン</t>
    </rPh>
    <phoneticPr fontId="2"/>
  </si>
  <si>
    <t>研修機関名</t>
    <rPh sb="0" eb="2">
      <t>ケンシュウ</t>
    </rPh>
    <rPh sb="2" eb="4">
      <t>キカン</t>
    </rPh>
    <rPh sb="4" eb="5">
      <t>メイ</t>
    </rPh>
    <phoneticPr fontId="2"/>
  </si>
  <si>
    <t>対象者氏名</t>
    <rPh sb="0" eb="3">
      <t>タイショウシャ</t>
    </rPh>
    <rPh sb="3" eb="5">
      <t>シメイ</t>
    </rPh>
    <phoneticPr fontId="2"/>
  </si>
  <si>
    <t>法人名　　</t>
    <rPh sb="0" eb="2">
      <t>ホウジン</t>
    </rPh>
    <rPh sb="2" eb="3">
      <t>メイ</t>
    </rPh>
    <phoneticPr fontId="2"/>
  </si>
  <si>
    <t>～</t>
    <phoneticPr fontId="2"/>
  </si>
  <si>
    <t>ＴＥＬ　　</t>
    <phoneticPr fontId="2"/>
  </si>
  <si>
    <t>担当者名　　</t>
    <rPh sb="0" eb="3">
      <t>タントウシャ</t>
    </rPh>
    <rPh sb="3" eb="4">
      <t>メイ</t>
    </rPh>
    <phoneticPr fontId="2"/>
  </si>
  <si>
    <t>生年月日</t>
    <rPh sb="0" eb="2">
      <t>セイネン</t>
    </rPh>
    <rPh sb="2" eb="4">
      <t>ガッピ</t>
    </rPh>
    <phoneticPr fontId="2"/>
  </si>
  <si>
    <t>月</t>
    <rPh sb="0" eb="1">
      <t>ガツ</t>
    </rPh>
    <phoneticPr fontId="2"/>
  </si>
  <si>
    <t>性別</t>
    <rPh sb="0" eb="2">
      <t>セイベツ</t>
    </rPh>
    <phoneticPr fontId="2"/>
  </si>
  <si>
    <t>採用経路</t>
    <rPh sb="0" eb="2">
      <t>サイヨウ</t>
    </rPh>
    <rPh sb="2" eb="4">
      <t>ケイロ</t>
    </rPh>
    <phoneticPr fontId="2"/>
  </si>
  <si>
    <t>研修種別</t>
    <rPh sb="0" eb="2">
      <t>ケンシュウ</t>
    </rPh>
    <rPh sb="2" eb="4">
      <t>シュベツ</t>
    </rPh>
    <phoneticPr fontId="2"/>
  </si>
  <si>
    <t>雇用施設等名</t>
    <rPh sb="0" eb="2">
      <t>コヨウ</t>
    </rPh>
    <rPh sb="2" eb="4">
      <t>シセツ</t>
    </rPh>
    <rPh sb="4" eb="5">
      <t>トウ</t>
    </rPh>
    <rPh sb="5" eb="6">
      <t>メイ</t>
    </rPh>
    <phoneticPr fontId="2"/>
  </si>
  <si>
    <t>賃金のみ</t>
    <rPh sb="0" eb="2">
      <t>チンギン</t>
    </rPh>
    <phoneticPr fontId="2"/>
  </si>
  <si>
    <t>賃金計</t>
    <rPh sb="0" eb="2">
      <t>チンギン</t>
    </rPh>
    <rPh sb="2" eb="3">
      <t>ケイ</t>
    </rPh>
    <phoneticPr fontId="2"/>
  </si>
  <si>
    <t>事業経費計</t>
    <rPh sb="0" eb="2">
      <t>ジギョウ</t>
    </rPh>
    <rPh sb="2" eb="4">
      <t>ケイヒ</t>
    </rPh>
    <rPh sb="4" eb="5">
      <t>ケイ</t>
    </rPh>
    <phoneticPr fontId="2"/>
  </si>
  <si>
    <t>―</t>
    <phoneticPr fontId="2"/>
  </si>
  <si>
    <t>金額</t>
    <rPh sb="0" eb="2">
      <t>キンガク</t>
    </rPh>
    <phoneticPr fontId="2"/>
  </si>
  <si>
    <t>※事業費に占める賃金割合</t>
    <rPh sb="1" eb="4">
      <t>ジギョウヒ</t>
    </rPh>
    <rPh sb="5" eb="6">
      <t>シ</t>
    </rPh>
    <rPh sb="8" eb="10">
      <t>チンギン</t>
    </rPh>
    <rPh sb="10" eb="12">
      <t>ワリアイ</t>
    </rPh>
    <phoneticPr fontId="2"/>
  </si>
  <si>
    <t>時間</t>
    <rPh sb="0" eb="2">
      <t>ジカン</t>
    </rPh>
    <phoneticPr fontId="2"/>
  </si>
  <si>
    <t>＝</t>
    <phoneticPr fontId="2"/>
  </si>
  <si>
    <t>×</t>
    <phoneticPr fontId="2"/>
  </si>
  <si>
    <t>①賃金</t>
    <rPh sb="1" eb="3">
      <t>チンギン</t>
    </rPh>
    <phoneticPr fontId="2"/>
  </si>
  <si>
    <t>【基本事項】</t>
    <rPh sb="1" eb="3">
      <t>キホン</t>
    </rPh>
    <rPh sb="3" eb="5">
      <t>ジコウ</t>
    </rPh>
    <phoneticPr fontId="8"/>
  </si>
  <si>
    <t>　　週３０時間以上４０時間以下</t>
    <rPh sb="2" eb="3">
      <t>シュウ</t>
    </rPh>
    <rPh sb="5" eb="9">
      <t>ジカンイジョウ</t>
    </rPh>
    <rPh sb="11" eb="13">
      <t>ジカン</t>
    </rPh>
    <rPh sb="13" eb="15">
      <t>イカ</t>
    </rPh>
    <phoneticPr fontId="2"/>
  </si>
  <si>
    <t>　　週２０時間以上３０時間未満</t>
    <rPh sb="2" eb="3">
      <t>シュウ</t>
    </rPh>
    <rPh sb="5" eb="9">
      <t>ジカンイジョウ</t>
    </rPh>
    <rPh sb="11" eb="13">
      <t>ジカン</t>
    </rPh>
    <rPh sb="13" eb="15">
      <t>ミマン</t>
    </rPh>
    <phoneticPr fontId="2"/>
  </si>
  <si>
    <t>【確認事項】</t>
    <rPh sb="1" eb="3">
      <t>カクニン</t>
    </rPh>
    <rPh sb="3" eb="5">
      <t>ジコウ</t>
    </rPh>
    <phoneticPr fontId="8"/>
  </si>
  <si>
    <t>離職状況の確認</t>
    <rPh sb="0" eb="2">
      <t>リショク</t>
    </rPh>
    <rPh sb="2" eb="4">
      <t>ジョウキョウ</t>
    </rPh>
    <rPh sb="5" eb="7">
      <t>カクニン</t>
    </rPh>
    <phoneticPr fontId="2"/>
  </si>
  <si>
    <t>継続雇用に関する
説明</t>
    <rPh sb="0" eb="2">
      <t>ケイゾク</t>
    </rPh>
    <rPh sb="2" eb="4">
      <t>コヨウ</t>
    </rPh>
    <rPh sb="5" eb="6">
      <t>カン</t>
    </rPh>
    <rPh sb="9" eb="11">
      <t>セツメイ</t>
    </rPh>
    <phoneticPr fontId="8"/>
  </si>
  <si>
    <t>研修受講に関する
説明</t>
    <rPh sb="0" eb="2">
      <t>ケンシュウ</t>
    </rPh>
    <rPh sb="2" eb="4">
      <t>ジュコウ</t>
    </rPh>
    <rPh sb="5" eb="6">
      <t>カン</t>
    </rPh>
    <rPh sb="9" eb="11">
      <t>セツメイ</t>
    </rPh>
    <phoneticPr fontId="8"/>
  </si>
  <si>
    <r>
      <t>　事業者（法人）から、</t>
    </r>
    <r>
      <rPr>
        <u/>
        <sz val="11"/>
        <rFont val="ＭＳ Ｐゴシック"/>
        <family val="3"/>
        <charset val="128"/>
      </rPr>
      <t>研修受講時間も勤務時間に含まれる（賃金支払対象になる）こと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7">
      <t>ジカン</t>
    </rPh>
    <rPh sb="18" eb="20">
      <t>キンム</t>
    </rPh>
    <rPh sb="20" eb="22">
      <t>ジカン</t>
    </rPh>
    <rPh sb="23" eb="24">
      <t>フク</t>
    </rPh>
    <rPh sb="28" eb="30">
      <t>チンギン</t>
    </rPh>
    <rPh sb="30" eb="32">
      <t>シハライ</t>
    </rPh>
    <rPh sb="32" eb="34">
      <t>タイショウ</t>
    </rPh>
    <rPh sb="45" eb="47">
      <t>セツメイ</t>
    </rPh>
    <rPh sb="48" eb="49">
      <t>ウ</t>
    </rPh>
    <phoneticPr fontId="8"/>
  </si>
  <si>
    <r>
      <t>　事業者（法人）から、</t>
    </r>
    <r>
      <rPr>
        <u/>
        <sz val="11"/>
        <rFont val="ＭＳ Ｐゴシック"/>
        <family val="3"/>
        <charset val="128"/>
      </rPr>
      <t>研修受講料の支払いは事業者（法人）が行うこと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6">
      <t>リョウ</t>
    </rPh>
    <rPh sb="17" eb="19">
      <t>シハラ</t>
    </rPh>
    <rPh sb="21" eb="24">
      <t>ジギョウシャ</t>
    </rPh>
    <rPh sb="25" eb="27">
      <t>ホウジン</t>
    </rPh>
    <rPh sb="29" eb="30">
      <t>オコナ</t>
    </rPh>
    <rPh sb="38" eb="40">
      <t>セツメイ</t>
    </rPh>
    <rPh sb="41" eb="42">
      <t>ウ</t>
    </rPh>
    <phoneticPr fontId="8"/>
  </si>
  <si>
    <t>令和　　　　年　　　　月　　　　日</t>
    <rPh sb="0" eb="2">
      <t>レイワ</t>
    </rPh>
    <rPh sb="6" eb="7">
      <t>ネン</t>
    </rPh>
    <rPh sb="11" eb="12">
      <t>ガツ</t>
    </rPh>
    <rPh sb="16" eb="17">
      <t>ニチ</t>
    </rPh>
    <phoneticPr fontId="8"/>
  </si>
  <si>
    <t>　上記記載事項について確認しました。</t>
    <rPh sb="1" eb="3">
      <t>ジョウキ</t>
    </rPh>
    <rPh sb="3" eb="5">
      <t>キサイ</t>
    </rPh>
    <rPh sb="5" eb="7">
      <t>ジコウ</t>
    </rPh>
    <rPh sb="11" eb="13">
      <t>カクニン</t>
    </rPh>
    <phoneticPr fontId="8"/>
  </si>
  <si>
    <t>氏名</t>
    <rPh sb="0" eb="2">
      <t>シメイ</t>
    </rPh>
    <phoneticPr fontId="8"/>
  </si>
  <si>
    <t>※上記記載事項の個人情報は、介護職員就業促進事業以外の目的で使用されることはございません。</t>
    <rPh sb="1" eb="3">
      <t>ジョウキ</t>
    </rPh>
    <rPh sb="3" eb="5">
      <t>キサイ</t>
    </rPh>
    <rPh sb="5" eb="7">
      <t>ジコウ</t>
    </rPh>
    <rPh sb="8" eb="10">
      <t>コジン</t>
    </rPh>
    <rPh sb="10" eb="12">
      <t>ジョウホウ</t>
    </rPh>
    <rPh sb="14" eb="22">
      <t>カイゴショクインシュウギョウソクシン</t>
    </rPh>
    <rPh sb="22" eb="24">
      <t>ジギョウ</t>
    </rPh>
    <rPh sb="24" eb="26">
      <t>イガイ</t>
    </rPh>
    <rPh sb="27" eb="29">
      <t>モクテキ</t>
    </rPh>
    <rPh sb="30" eb="32">
      <t>シヨウ</t>
    </rPh>
    <phoneticPr fontId="8"/>
  </si>
  <si>
    <t>－</t>
    <phoneticPr fontId="2"/>
  </si>
  <si>
    <t>～</t>
    <phoneticPr fontId="2"/>
  </si>
  <si>
    <t>対象者管理番号</t>
    <phoneticPr fontId="2"/>
  </si>
  <si>
    <r>
      <t>主夫・主婦　</t>
    </r>
    <r>
      <rPr>
        <sz val="9"/>
        <rFont val="ＭＳ Ｐゴシック"/>
        <family val="3"/>
        <charset val="128"/>
      </rPr>
      <t>（配偶者がおり、直近5～10年間で勤務経験が無い方）</t>
    </r>
    <phoneticPr fontId="2"/>
  </si>
  <si>
    <r>
      <t>離職者　</t>
    </r>
    <r>
      <rPr>
        <sz val="9"/>
        <rFont val="ＭＳ Ｐゴシック"/>
        <family val="3"/>
        <charset val="128"/>
      </rPr>
      <t>（勤務経験がある方 ※アルバイト含む）</t>
    </r>
    <phoneticPr fontId="2"/>
  </si>
  <si>
    <r>
      <t>未就業者　</t>
    </r>
    <r>
      <rPr>
        <sz val="10"/>
        <rFont val="ＭＳ Ｐゴシック"/>
        <family val="3"/>
        <charset val="128"/>
      </rPr>
      <t>（勤務経験が無い方）</t>
    </r>
    <phoneticPr fontId="2"/>
  </si>
  <si>
    <t>　雇用期間の開始前の勤務経験等について、該当するものを1つ選択してください。</t>
    <rPh sb="1" eb="3">
      <t>コヨウ</t>
    </rPh>
    <rPh sb="3" eb="5">
      <t>キカン</t>
    </rPh>
    <rPh sb="6" eb="8">
      <t>カイシ</t>
    </rPh>
    <rPh sb="8" eb="9">
      <t>マエ</t>
    </rPh>
    <rPh sb="10" eb="12">
      <t>キンム</t>
    </rPh>
    <rPh sb="12" eb="14">
      <t>ケイケン</t>
    </rPh>
    <rPh sb="14" eb="15">
      <t>トウ</t>
    </rPh>
    <rPh sb="20" eb="22">
      <t>ガイトウ</t>
    </rPh>
    <rPh sb="29" eb="31">
      <t>センタク</t>
    </rPh>
    <phoneticPr fontId="2"/>
  </si>
  <si>
    <t>勤務経験等の確認</t>
    <rPh sb="0" eb="2">
      <t>キンム</t>
    </rPh>
    <rPh sb="2" eb="4">
      <t>ケイケン</t>
    </rPh>
    <rPh sb="4" eb="5">
      <t>トウ</t>
    </rPh>
    <rPh sb="6" eb="8">
      <t>カクニン</t>
    </rPh>
    <phoneticPr fontId="2"/>
  </si>
  <si>
    <t>新たに雇用を開始した対象者がいる場合、
雇用開始日の翌月５日（11月1日雇用開始の場合は11月5日）までに提出</t>
    <rPh sb="20" eb="22">
      <t>コヨウ</t>
    </rPh>
    <rPh sb="22" eb="24">
      <t>カイシ</t>
    </rPh>
    <rPh sb="24" eb="25">
      <t>ビ</t>
    </rPh>
    <rPh sb="26" eb="28">
      <t>ヨクゲツ</t>
    </rPh>
    <rPh sb="29" eb="30">
      <t>ニチ</t>
    </rPh>
    <rPh sb="33" eb="34">
      <t>ガツ</t>
    </rPh>
    <rPh sb="35" eb="36">
      <t>ニチ</t>
    </rPh>
    <rPh sb="36" eb="38">
      <t>コヨウ</t>
    </rPh>
    <rPh sb="38" eb="40">
      <t>カイシ</t>
    </rPh>
    <rPh sb="41" eb="43">
      <t>バアイ</t>
    </rPh>
    <rPh sb="46" eb="47">
      <t>ガツ</t>
    </rPh>
    <rPh sb="48" eb="49">
      <t>ニチ</t>
    </rPh>
    <rPh sb="53" eb="55">
      <t>テイシュツ</t>
    </rPh>
    <phoneticPr fontId="2"/>
  </si>
  <si>
    <t>委託料上限額</t>
    <rPh sb="0" eb="3">
      <t>イタクリョウ</t>
    </rPh>
    <rPh sb="3" eb="6">
      <t>ジョウゲンガク</t>
    </rPh>
    <phoneticPr fontId="2"/>
  </si>
  <si>
    <t>定額</t>
    <rPh sb="0" eb="2">
      <t>テイガク</t>
    </rPh>
    <phoneticPr fontId="2"/>
  </si>
  <si>
    <t>受講予定期間</t>
    <rPh sb="0" eb="2">
      <t>ジュコウ</t>
    </rPh>
    <rPh sb="2" eb="4">
      <t>ヨテイ</t>
    </rPh>
    <rPh sb="4" eb="6">
      <t>キカン</t>
    </rPh>
    <phoneticPr fontId="2"/>
  </si>
  <si>
    <t>税抜</t>
    <rPh sb="0" eb="2">
      <t>ゼイヌキ</t>
    </rPh>
    <phoneticPr fontId="2"/>
  </si>
  <si>
    <t>税込</t>
    <rPh sb="0" eb="2">
      <t>ゼイコミ</t>
    </rPh>
    <phoneticPr fontId="2"/>
  </si>
  <si>
    <t>分</t>
    <rPh sb="0" eb="1">
      <t>フン</t>
    </rPh>
    <phoneticPr fontId="2"/>
  </si>
  <si>
    <t>対象者管理番号</t>
    <rPh sb="0" eb="3">
      <t>タイショウシャ</t>
    </rPh>
    <rPh sb="3" eb="5">
      <t>カンリ</t>
    </rPh>
    <rPh sb="5" eb="7">
      <t>バンゴウ</t>
    </rPh>
    <phoneticPr fontId="2"/>
  </si>
  <si>
    <t>消費税</t>
    <rPh sb="0" eb="3">
      <t>ショウヒゼイ</t>
    </rPh>
    <phoneticPr fontId="2"/>
  </si>
  <si>
    <t>令和　　　年　　月　　日</t>
    <phoneticPr fontId="2"/>
  </si>
  <si>
    <t>※事業費の50%以上を賃金が占める必要があります。50％未満の場合は賃金が50%になるよう調整を行います。</t>
    <rPh sb="1" eb="4">
      <t>ジギョウヒ</t>
    </rPh>
    <rPh sb="8" eb="10">
      <t>イジョウ</t>
    </rPh>
    <rPh sb="11" eb="13">
      <t>チンギン</t>
    </rPh>
    <rPh sb="14" eb="15">
      <t>シ</t>
    </rPh>
    <rPh sb="17" eb="19">
      <t>ヒツヨウ</t>
    </rPh>
    <rPh sb="28" eb="30">
      <t>ミマン</t>
    </rPh>
    <rPh sb="31" eb="33">
      <t>バアイ</t>
    </rPh>
    <rPh sb="34" eb="36">
      <t>チンギン</t>
    </rPh>
    <rPh sb="45" eb="47">
      <t>チョウセイ</t>
    </rPh>
    <rPh sb="48" eb="49">
      <t>オコナ</t>
    </rPh>
    <phoneticPr fontId="2"/>
  </si>
  <si>
    <t>請求予定額（合計）</t>
    <rPh sb="0" eb="2">
      <t>セイキュウ</t>
    </rPh>
    <rPh sb="2" eb="4">
      <t>ヨテイ</t>
    </rPh>
    <rPh sb="4" eb="5">
      <t>ガク</t>
    </rPh>
    <rPh sb="6" eb="8">
      <t>ゴウケイ</t>
    </rPh>
    <phoneticPr fontId="2"/>
  </si>
  <si>
    <t>選択</t>
    <rPh sb="0" eb="2">
      <t>センタク</t>
    </rPh>
    <phoneticPr fontId="2"/>
  </si>
  <si>
    <t>課税</t>
    <rPh sb="0" eb="2">
      <t>カゼイ</t>
    </rPh>
    <phoneticPr fontId="2"/>
  </si>
  <si>
    <t>免税</t>
    <rPh sb="0" eb="2">
      <t>メンゼイ</t>
    </rPh>
    <phoneticPr fontId="2"/>
  </si>
  <si>
    <t>未選択</t>
    <rPh sb="0" eb="1">
      <t>ミ</t>
    </rPh>
    <rPh sb="1" eb="3">
      <t>センタク</t>
    </rPh>
    <phoneticPr fontId="2"/>
  </si>
  <si>
    <t>週30時間以上</t>
    <rPh sb="0" eb="1">
      <t>シュウ</t>
    </rPh>
    <rPh sb="3" eb="7">
      <t>ジカンイジョウ</t>
    </rPh>
    <phoneticPr fontId="2"/>
  </si>
  <si>
    <t>週20時間以上</t>
    <rPh sb="0" eb="1">
      <t>シュウ</t>
    </rPh>
    <rPh sb="3" eb="7">
      <t>ジカンイジョウ</t>
    </rPh>
    <phoneticPr fontId="2"/>
  </si>
  <si>
    <t>週３０時間以上４０時間以下　1,980,000円　　週２０時間以上３０時間未満　1,200,000円</t>
    <rPh sb="23" eb="24">
      <t>エン</t>
    </rPh>
    <rPh sb="49" eb="50">
      <t>エン</t>
    </rPh>
    <phoneticPr fontId="2"/>
  </si>
  <si>
    <t>対象者雇用実績内容</t>
    <rPh sb="0" eb="3">
      <t>タイショウシャ</t>
    </rPh>
    <rPh sb="3" eb="5">
      <t>コヨウ</t>
    </rPh>
    <rPh sb="5" eb="7">
      <t>ジッセキ</t>
    </rPh>
    <rPh sb="7" eb="9">
      <t>ナイヨウ</t>
    </rPh>
    <phoneticPr fontId="2"/>
  </si>
  <si>
    <t>資格取得（○・×）</t>
    <phoneticPr fontId="2"/>
  </si>
  <si>
    <t>契約終了後の継続雇用（○・×）</t>
    <phoneticPr fontId="2"/>
  </si>
  <si>
    <t>受講期間</t>
    <rPh sb="0" eb="2">
      <t>ジュコウ</t>
    </rPh>
    <rPh sb="2" eb="4">
      <t>キカン</t>
    </rPh>
    <phoneticPr fontId="2"/>
  </si>
  <si>
    <t>※賃金が事業費の50％未満の場合は賃金が50%になるよう調整を行います。</t>
    <rPh sb="1" eb="3">
      <t>チンギン</t>
    </rPh>
    <rPh sb="4" eb="7">
      <t>ジギョウヒ</t>
    </rPh>
    <phoneticPr fontId="2"/>
  </si>
  <si>
    <t>請求額</t>
    <rPh sb="0" eb="2">
      <t>セイキュウ</t>
    </rPh>
    <rPh sb="2" eb="3">
      <t>ガク</t>
    </rPh>
    <phoneticPr fontId="2"/>
  </si>
  <si>
    <t>★</t>
    <phoneticPr fontId="2"/>
  </si>
  <si>
    <t>事業経費計と勤務形態による委託料上限額のいずれか低い額</t>
    <rPh sb="0" eb="2">
      <t>ジギョウ</t>
    </rPh>
    <rPh sb="2" eb="4">
      <t>ケイヒ</t>
    </rPh>
    <rPh sb="4" eb="5">
      <t>ケイ</t>
    </rPh>
    <rPh sb="6" eb="8">
      <t>キンム</t>
    </rPh>
    <rPh sb="8" eb="10">
      <t>ケイタイ</t>
    </rPh>
    <rPh sb="13" eb="16">
      <t>イタクリョウ</t>
    </rPh>
    <rPh sb="16" eb="19">
      <t>ジョウゲンガク</t>
    </rPh>
    <rPh sb="24" eb="25">
      <t>ヒク</t>
    </rPh>
    <rPh sb="26" eb="27">
      <t>ガク</t>
    </rPh>
    <phoneticPr fontId="2"/>
  </si>
  <si>
    <t>上記★に占める賃金計の額の割合</t>
    <phoneticPr fontId="2"/>
  </si>
  <si>
    <t>※事業費の50%以上を賃金が占める必要があります。50％未満の場合は賃金が50%になるよう請求額で調整を行います。</t>
    <rPh sb="1" eb="4">
      <t>ジギョウヒ</t>
    </rPh>
    <rPh sb="45" eb="47">
      <t>セイキュウ</t>
    </rPh>
    <rPh sb="47" eb="48">
      <t>ガク</t>
    </rPh>
    <phoneticPr fontId="2"/>
  </si>
  <si>
    <t>※請求額は、下記「請求額算出の条件」が満たされる金額が反映されます。</t>
    <rPh sb="1" eb="3">
      <t>セイキュウ</t>
    </rPh>
    <rPh sb="3" eb="4">
      <t>ガク</t>
    </rPh>
    <rPh sb="6" eb="8">
      <t>カキ</t>
    </rPh>
    <rPh sb="19" eb="20">
      <t>ミ</t>
    </rPh>
    <rPh sb="24" eb="26">
      <t>キンガク</t>
    </rPh>
    <rPh sb="27" eb="29">
      <t>ハンエイ</t>
    </rPh>
    <phoneticPr fontId="2"/>
  </si>
  <si>
    <t>上記に占める賃金計の額の割合</t>
    <phoneticPr fontId="2"/>
  </si>
  <si>
    <t>※事業費の50%以上を賃金が占める必要があります。50％未満の場合は賃金が50%になるよう調整を行います。</t>
    <rPh sb="1" eb="4">
      <t>ジギョウヒ</t>
    </rPh>
    <phoneticPr fontId="2"/>
  </si>
  <si>
    <t>※課税事業者のみ金額が反映されます。</t>
    <rPh sb="1" eb="3">
      <t>カゼイ</t>
    </rPh>
    <rPh sb="3" eb="6">
      <t>ジギョウシャ</t>
    </rPh>
    <rPh sb="8" eb="10">
      <t>キンガク</t>
    </rPh>
    <rPh sb="11" eb="13">
      <t>ハンエイ</t>
    </rPh>
    <phoneticPr fontId="2"/>
  </si>
  <si>
    <t>請求額算出の条件</t>
    <rPh sb="0" eb="2">
      <t>セイキュウ</t>
    </rPh>
    <rPh sb="2" eb="3">
      <t>ガク</t>
    </rPh>
    <rPh sb="3" eb="5">
      <t>サンシュツ</t>
    </rPh>
    <rPh sb="6" eb="8">
      <t>ジョウケン</t>
    </rPh>
    <phoneticPr fontId="2"/>
  </si>
  <si>
    <t>実績報告時の委託料シミュレーション</t>
    <rPh sb="0" eb="2">
      <t>ジッセキ</t>
    </rPh>
    <rPh sb="2" eb="4">
      <t>ホウコク</t>
    </rPh>
    <rPh sb="4" eb="5">
      <t>ジ</t>
    </rPh>
    <rPh sb="6" eb="9">
      <t>イタクリョウ</t>
    </rPh>
    <phoneticPr fontId="2"/>
  </si>
  <si>
    <t>対象者雇用確定内容</t>
    <rPh sb="0" eb="3">
      <t>タイショウシャ</t>
    </rPh>
    <rPh sb="3" eb="5">
      <t>コヨウ</t>
    </rPh>
    <rPh sb="5" eb="7">
      <t>カクテイ</t>
    </rPh>
    <rPh sb="7" eb="9">
      <t>ナイヨウ</t>
    </rPh>
    <phoneticPr fontId="2"/>
  </si>
  <si>
    <t>雇用契約内容
の確認</t>
    <rPh sb="0" eb="2">
      <t>コヨウ</t>
    </rPh>
    <rPh sb="2" eb="4">
      <t>ケイヤク</t>
    </rPh>
    <rPh sb="4" eb="6">
      <t>ナイヨウ</t>
    </rPh>
    <rPh sb="8" eb="10">
      <t>カクニン</t>
    </rPh>
    <phoneticPr fontId="2"/>
  </si>
  <si>
    <t>　①法人名</t>
    <rPh sb="2" eb="4">
      <t>ホウジン</t>
    </rPh>
    <rPh sb="4" eb="5">
      <t>メイ</t>
    </rPh>
    <phoneticPr fontId="2"/>
  </si>
  <si>
    <t>　②雇用施設等名</t>
    <rPh sb="2" eb="4">
      <t>コヨウ</t>
    </rPh>
    <rPh sb="4" eb="6">
      <t>シセツ</t>
    </rPh>
    <rPh sb="6" eb="7">
      <t>トウ</t>
    </rPh>
    <rPh sb="7" eb="8">
      <t>メイ</t>
    </rPh>
    <phoneticPr fontId="2"/>
  </si>
  <si>
    <t>　③対象者氏名</t>
    <rPh sb="2" eb="5">
      <t>タイショウシャ</t>
    </rPh>
    <rPh sb="5" eb="7">
      <t>シメイ</t>
    </rPh>
    <phoneticPr fontId="2"/>
  </si>
  <si>
    <t>　④雇用期間</t>
    <rPh sb="2" eb="4">
      <t>コヨウ</t>
    </rPh>
    <rPh sb="4" eb="6">
      <t>キカン</t>
    </rPh>
    <phoneticPr fontId="2"/>
  </si>
  <si>
    <t>　⑤勤務形態</t>
    <rPh sb="2" eb="6">
      <t>キンムケイタイ</t>
    </rPh>
    <phoneticPr fontId="2"/>
  </si>
  <si>
    <t>　⑥雇用期間中に
　　 受講する研修</t>
    <rPh sb="2" eb="4">
      <t>コヨウ</t>
    </rPh>
    <rPh sb="4" eb="7">
      <t>キカンチュウ</t>
    </rPh>
    <rPh sb="12" eb="14">
      <t>ジュコウ</t>
    </rPh>
    <rPh sb="16" eb="18">
      <t>ケンシュウ</t>
    </rPh>
    <phoneticPr fontId="2"/>
  </si>
  <si>
    <t>業務に関する説明</t>
    <rPh sb="0" eb="2">
      <t>ギョウム</t>
    </rPh>
    <rPh sb="3" eb="4">
      <t>カン</t>
    </rPh>
    <rPh sb="6" eb="8">
      <t>セツメイ</t>
    </rPh>
    <phoneticPr fontId="8"/>
  </si>
  <si>
    <t>実績報告様式　1-1</t>
    <rPh sb="0" eb="2">
      <t>ジッセキ</t>
    </rPh>
    <rPh sb="2" eb="4">
      <t>ホウコク</t>
    </rPh>
    <rPh sb="4" eb="6">
      <t>ヨウシキ</t>
    </rPh>
    <phoneticPr fontId="2"/>
  </si>
  <si>
    <t>（自署）　　　　　　　　　　　　　　　　　　　　　　　　　　　　　　　　　　　　　　　　　</t>
    <rPh sb="1" eb="3">
      <t>ジショ</t>
    </rPh>
    <phoneticPr fontId="8"/>
  </si>
  <si>
    <t>採用経路「その他」の内容</t>
    <rPh sb="0" eb="4">
      <t>サイヨウケイロ</t>
    </rPh>
    <rPh sb="7" eb="8">
      <t>タ</t>
    </rPh>
    <rPh sb="10" eb="12">
      <t>ナイヨウ</t>
    </rPh>
    <phoneticPr fontId="2"/>
  </si>
  <si>
    <t>委託料上限額（A)</t>
    <rPh sb="0" eb="6">
      <t>イタクリョウジョウゲンガク</t>
    </rPh>
    <phoneticPr fontId="2"/>
  </si>
  <si>
    <t>事業経費計(B)</t>
    <rPh sb="0" eb="2">
      <t>ジギョウ</t>
    </rPh>
    <rPh sb="2" eb="4">
      <t>ケイヒ</t>
    </rPh>
    <rPh sb="4" eb="5">
      <t>ケイ</t>
    </rPh>
    <phoneticPr fontId="2"/>
  </si>
  <si>
    <t>勤務形態による委託料上限額</t>
    <phoneticPr fontId="2"/>
  </si>
  <si>
    <t>１）上記の雇用形態による「委託料上限額（A）」と「事業経費計（B)」とのいずれか低い額が反映されます。
２）さらに、請求上限額（税抜）に占める賃金割合が50%以上となるように調整されます。</t>
    <rPh sb="40" eb="41">
      <t>ヒク</t>
    </rPh>
    <rPh sb="42" eb="43">
      <t>ガク</t>
    </rPh>
    <rPh sb="58" eb="60">
      <t>セイキュウ</t>
    </rPh>
    <rPh sb="60" eb="63">
      <t>ジョウゲンガク</t>
    </rPh>
    <rPh sb="64" eb="66">
      <t>ゼイヌキ</t>
    </rPh>
    <rPh sb="68" eb="69">
      <t>シ</t>
    </rPh>
    <rPh sb="71" eb="73">
      <t>チンギン</t>
    </rPh>
    <rPh sb="73" eb="75">
      <t>ワリアイ</t>
    </rPh>
    <rPh sb="79" eb="81">
      <t>イジョウ</t>
    </rPh>
    <rPh sb="87" eb="89">
      <t>チョウセイ</t>
    </rPh>
    <phoneticPr fontId="2"/>
  </si>
  <si>
    <t>※課税事業者のみ金額が反映されます。</t>
    <phoneticPr fontId="2"/>
  </si>
  <si>
    <t>請求予定額（税抜）</t>
    <rPh sb="0" eb="2">
      <t>セイキュウ</t>
    </rPh>
    <rPh sb="2" eb="4">
      <t>ヨテイ</t>
    </rPh>
    <rPh sb="4" eb="5">
      <t>ガク</t>
    </rPh>
    <rPh sb="6" eb="8">
      <t>ゼイヌキ</t>
    </rPh>
    <phoneticPr fontId="2"/>
  </si>
  <si>
    <t>※請求予定額は、下記「請求額算出の条件」が満たされる金額が反映されます。</t>
    <rPh sb="3" eb="5">
      <t>ヨテイ</t>
    </rPh>
    <phoneticPr fontId="2"/>
  </si>
  <si>
    <t>請求額算出の条件</t>
    <rPh sb="0" eb="5">
      <t>セイキュウガクサンシュツ</t>
    </rPh>
    <rPh sb="6" eb="8">
      <t>ジョウケン</t>
    </rPh>
    <phoneticPr fontId="2"/>
  </si>
  <si>
    <r>
      <t>　事業者（法人）から、</t>
    </r>
    <r>
      <rPr>
        <u/>
        <sz val="11"/>
        <rFont val="ＭＳ Ｐゴシック"/>
        <family val="3"/>
        <charset val="128"/>
      </rPr>
      <t>上記雇用期間の終了後も、双方合意があれば継続雇用が可能であること</t>
    </r>
    <r>
      <rPr>
        <sz val="11"/>
        <rFont val="ＭＳ Ｐゴシック"/>
        <family val="3"/>
        <charset val="128"/>
      </rPr>
      <t>について説明を受け、現時点で</t>
    </r>
    <r>
      <rPr>
        <u/>
        <sz val="11"/>
        <rFont val="ＭＳ Ｐゴシック"/>
        <family val="3"/>
        <charset val="128"/>
      </rPr>
      <t>上記雇用期間（④）の終了後も継続勤務する意思があります</t>
    </r>
    <r>
      <rPr>
        <sz val="11"/>
        <rFont val="ＭＳ Ｐゴシック"/>
        <family val="3"/>
        <charset val="128"/>
      </rPr>
      <t>か</t>
    </r>
    <rPh sb="1" eb="4">
      <t>ジギョウシャ</t>
    </rPh>
    <rPh sb="5" eb="7">
      <t>ホウジン</t>
    </rPh>
    <rPh sb="11" eb="13">
      <t>ジョウキ</t>
    </rPh>
    <rPh sb="13" eb="15">
      <t>コヨウ</t>
    </rPh>
    <rPh sb="15" eb="17">
      <t>キカン</t>
    </rPh>
    <rPh sb="18" eb="21">
      <t>シュウリョウゴ</t>
    </rPh>
    <rPh sb="23" eb="25">
      <t>ソウホウ</t>
    </rPh>
    <rPh sb="25" eb="27">
      <t>ゴウイ</t>
    </rPh>
    <rPh sb="31" eb="33">
      <t>ケイゾク</t>
    </rPh>
    <rPh sb="33" eb="35">
      <t>コヨウ</t>
    </rPh>
    <rPh sb="36" eb="38">
      <t>カノウ</t>
    </rPh>
    <rPh sb="47" eb="49">
      <t>セツメイ</t>
    </rPh>
    <rPh sb="50" eb="51">
      <t>ウ</t>
    </rPh>
    <rPh sb="53" eb="56">
      <t>ゲンジテン</t>
    </rPh>
    <rPh sb="57" eb="59">
      <t>ジョウキ</t>
    </rPh>
    <rPh sb="59" eb="61">
      <t>コヨウ</t>
    </rPh>
    <rPh sb="61" eb="63">
      <t>キカン</t>
    </rPh>
    <rPh sb="67" eb="70">
      <t>シュウリョウゴ</t>
    </rPh>
    <rPh sb="71" eb="73">
      <t>ケイゾク</t>
    </rPh>
    <rPh sb="73" eb="75">
      <t>キンム</t>
    </rPh>
    <rPh sb="77" eb="79">
      <t>イシ</t>
    </rPh>
    <phoneticPr fontId="8"/>
  </si>
  <si>
    <t>雇用開始日設定</t>
    <rPh sb="0" eb="7">
      <t>コヨウカイシビセッテイ</t>
    </rPh>
    <phoneticPr fontId="2"/>
  </si>
  <si>
    <t>雇用終了日設定</t>
    <rPh sb="0" eb="2">
      <t>コヨウ</t>
    </rPh>
    <rPh sb="2" eb="4">
      <t>シュウリョウ</t>
    </rPh>
    <rPh sb="4" eb="5">
      <t>ビ</t>
    </rPh>
    <rPh sb="5" eb="7">
      <t>セッテイ</t>
    </rPh>
    <phoneticPr fontId="2"/>
  </si>
  <si>
    <t xml:space="preserve">
=DATEDIF(D11,H11,"YM")&amp;"ヶ月"&amp;DATEDIF(D11,H11,"MD")&amp;"日"
=DATEDIF(D11,H11,"M")</t>
    <phoneticPr fontId="2"/>
  </si>
  <si>
    <t>６か月超となる日</t>
    <rPh sb="2" eb="4">
      <t>ゲツチョウ</t>
    </rPh>
    <rPh sb="7" eb="8">
      <t>ヒ</t>
    </rPh>
    <phoneticPr fontId="2"/>
  </si>
  <si>
    <t>課税事業者・免税事業者いずれかを選択</t>
    <rPh sb="0" eb="5">
      <t>カゼイジギョウシャ</t>
    </rPh>
    <rPh sb="6" eb="11">
      <t>メンゼイジギョウシャ</t>
    </rPh>
    <rPh sb="16" eb="18">
      <t>センタク</t>
    </rPh>
    <phoneticPr fontId="2"/>
  </si>
  <si>
    <t>１）雇用確定届で確定した委託料上限額の範囲内（「委託料上限額」よりも実績額の方が低い場合は実績額）
２）さらに、請求額（税抜）に占める賃金割合が50%以上となるように調整されます。</t>
    <rPh sb="2" eb="4">
      <t>コヨウ</t>
    </rPh>
    <rPh sb="4" eb="6">
      <t>カクテイ</t>
    </rPh>
    <rPh sb="6" eb="7">
      <t>トドケ</t>
    </rPh>
    <rPh sb="8" eb="10">
      <t>カクテイ</t>
    </rPh>
    <rPh sb="12" eb="15">
      <t>イタクリョウ</t>
    </rPh>
    <rPh sb="15" eb="18">
      <t>ジョウゲンガク</t>
    </rPh>
    <rPh sb="19" eb="22">
      <t>ハンイナイ</t>
    </rPh>
    <rPh sb="24" eb="27">
      <t>イタクリョウ</t>
    </rPh>
    <rPh sb="27" eb="30">
      <t>ジョウゲンガク</t>
    </rPh>
    <rPh sb="34" eb="36">
      <t>ジッセキ</t>
    </rPh>
    <rPh sb="36" eb="37">
      <t>ガク</t>
    </rPh>
    <rPh sb="38" eb="39">
      <t>ホウ</t>
    </rPh>
    <rPh sb="40" eb="41">
      <t>ヒク</t>
    </rPh>
    <rPh sb="42" eb="44">
      <t>バアイ</t>
    </rPh>
    <rPh sb="45" eb="47">
      <t>ジッセキ</t>
    </rPh>
    <rPh sb="47" eb="48">
      <t>ガク</t>
    </rPh>
    <rPh sb="56" eb="58">
      <t>セイキュウ</t>
    </rPh>
    <rPh sb="60" eb="62">
      <t>ゼイヌ</t>
    </rPh>
    <phoneticPr fontId="2"/>
  </si>
  <si>
    <r>
      <t>※以下、対象者本人が確認し、</t>
    </r>
    <r>
      <rPr>
        <b/>
        <u/>
        <sz val="10"/>
        <color rgb="FFFF0000"/>
        <rFont val="ＭＳ Ｐゴシック"/>
        <family val="3"/>
        <charset val="128"/>
        <scheme val="minor"/>
      </rPr>
      <t>自筆にて</t>
    </r>
    <r>
      <rPr>
        <sz val="10"/>
        <rFont val="ＭＳ Ｐゴシック"/>
        <family val="3"/>
        <charset val="128"/>
        <scheme val="minor"/>
      </rPr>
      <t>チェックマーク</t>
    </r>
    <r>
      <rPr>
        <sz val="10"/>
        <color rgb="FFFF0000"/>
        <rFont val="ＭＳ Ｐゴシック"/>
        <family val="3"/>
        <charset val="128"/>
        <scheme val="minor"/>
      </rPr>
      <t>✓</t>
    </r>
    <r>
      <rPr>
        <sz val="10"/>
        <rFont val="ＭＳ Ｐゴシック"/>
        <family val="3"/>
        <charset val="128"/>
        <scheme val="minor"/>
      </rPr>
      <t>を記入すること。</t>
    </r>
    <rPh sb="1" eb="3">
      <t>イカ</t>
    </rPh>
    <rPh sb="4" eb="7">
      <t>タイショウシャ</t>
    </rPh>
    <rPh sb="7" eb="9">
      <t>ホンニン</t>
    </rPh>
    <rPh sb="14" eb="16">
      <t>ジヒツ</t>
    </rPh>
    <rPh sb="27" eb="29">
      <t>キニュウ</t>
    </rPh>
    <phoneticPr fontId="8"/>
  </si>
  <si>
    <r>
      <t>　あなたは、これまでに一度も上記①の</t>
    </r>
    <r>
      <rPr>
        <sz val="11"/>
        <rFont val="ＭＳ Ｐゴシック"/>
        <family val="3"/>
        <charset val="128"/>
      </rPr>
      <t>法人で勤務したことはないですか
（パート・アルバイト・派遣を含めて勤務したことがない）</t>
    </r>
    <rPh sb="11" eb="13">
      <t>イチド</t>
    </rPh>
    <rPh sb="14" eb="16">
      <t>ジョウキ</t>
    </rPh>
    <rPh sb="18" eb="20">
      <t>ホウジン</t>
    </rPh>
    <rPh sb="21" eb="23">
      <t>キンム</t>
    </rPh>
    <rPh sb="45" eb="47">
      <t>ハケン</t>
    </rPh>
    <rPh sb="48" eb="49">
      <t>フク</t>
    </rPh>
    <rPh sb="51" eb="53">
      <t>キンム</t>
    </rPh>
    <phoneticPr fontId="8"/>
  </si>
  <si>
    <r>
      <t>　事業者（法人）から、上記雇用期間（④）中、</t>
    </r>
    <r>
      <rPr>
        <u/>
        <sz val="11"/>
        <rFont val="ＭＳ Ｐゴシック"/>
        <family val="3"/>
        <charset val="128"/>
        <scheme val="minor"/>
      </rPr>
      <t>雇用されたサービス種別の介護事業所で</t>
    </r>
    <r>
      <rPr>
        <sz val="11"/>
        <rFont val="ＭＳ Ｐゴシック"/>
        <family val="3"/>
        <charset val="128"/>
        <scheme val="minor"/>
      </rPr>
      <t>介護労働に従事しなければならないこと、また、</t>
    </r>
    <r>
      <rPr>
        <u/>
        <sz val="11"/>
        <rFont val="ＭＳ Ｐゴシック"/>
        <family val="3"/>
        <charset val="128"/>
        <scheme val="minor"/>
      </rPr>
      <t>同一法人の他事業所（他のサービス種別）と兼務しないこと</t>
    </r>
    <r>
      <rPr>
        <sz val="11"/>
        <rFont val="ＭＳ Ｐゴシック"/>
        <family val="3"/>
        <charset val="128"/>
        <scheme val="minor"/>
      </rPr>
      <t>について、説明を受けましたか</t>
    </r>
    <rPh sb="1" eb="4">
      <t>ジギョウシャ</t>
    </rPh>
    <rPh sb="5" eb="7">
      <t>ホウジン</t>
    </rPh>
    <rPh sb="11" eb="13">
      <t>ジョウキ</t>
    </rPh>
    <rPh sb="13" eb="15">
      <t>コヨウ</t>
    </rPh>
    <rPh sb="15" eb="17">
      <t>キカン</t>
    </rPh>
    <rPh sb="20" eb="21">
      <t>チュウ</t>
    </rPh>
    <rPh sb="22" eb="24">
      <t>コヨウ</t>
    </rPh>
    <rPh sb="31" eb="33">
      <t>シュベツ</t>
    </rPh>
    <rPh sb="34" eb="36">
      <t>カイゴ</t>
    </rPh>
    <rPh sb="36" eb="39">
      <t>ジギョウショ</t>
    </rPh>
    <rPh sb="40" eb="42">
      <t>カイゴ</t>
    </rPh>
    <rPh sb="42" eb="44">
      <t>ロウドウ</t>
    </rPh>
    <rPh sb="45" eb="47">
      <t>ジュウジ</t>
    </rPh>
    <rPh sb="62" eb="64">
      <t>ドウイツ</t>
    </rPh>
    <rPh sb="64" eb="66">
      <t>ホウジン</t>
    </rPh>
    <rPh sb="67" eb="71">
      <t>タジギョウショ</t>
    </rPh>
    <rPh sb="72" eb="73">
      <t>タ</t>
    </rPh>
    <rPh sb="78" eb="80">
      <t>シュベツ</t>
    </rPh>
    <rPh sb="82" eb="84">
      <t>ケンム</t>
    </rPh>
    <rPh sb="94" eb="96">
      <t>セツメイ</t>
    </rPh>
    <rPh sb="97" eb="98">
      <t>ウ</t>
    </rPh>
    <phoneticPr fontId="8"/>
  </si>
  <si>
    <t>週３０時間以上４０時間以下（委託料上限額１，９８０，０００円）</t>
    <rPh sb="0" eb="1">
      <t>シュウ</t>
    </rPh>
    <rPh sb="3" eb="7">
      <t>ジカンイジョウ</t>
    </rPh>
    <rPh sb="9" eb="11">
      <t>ジカン</t>
    </rPh>
    <rPh sb="11" eb="13">
      <t>イカ</t>
    </rPh>
    <rPh sb="14" eb="20">
      <t>イタクリョウジョウゲンガク</t>
    </rPh>
    <rPh sb="29" eb="30">
      <t>エン</t>
    </rPh>
    <phoneticPr fontId="2"/>
  </si>
  <si>
    <t>週２０時間以上３０時間未満（委託料上限額１，２００，０００円）</t>
    <rPh sb="0" eb="1">
      <t>シュウ</t>
    </rPh>
    <rPh sb="3" eb="7">
      <t>ジカンイジョウ</t>
    </rPh>
    <rPh sb="9" eb="11">
      <t>ジカン</t>
    </rPh>
    <rPh sb="11" eb="13">
      <t>ミマン</t>
    </rPh>
    <rPh sb="14" eb="20">
      <t>イタクリョウジョウゲンガク</t>
    </rPh>
    <rPh sb="29" eb="30">
      <t>エン</t>
    </rPh>
    <phoneticPr fontId="2"/>
  </si>
  <si>
    <t>令和　　年　　月　　日</t>
    <rPh sb="0" eb="2">
      <t>レイワ</t>
    </rPh>
    <rPh sb="4" eb="5">
      <t>ネン</t>
    </rPh>
    <rPh sb="7" eb="8">
      <t>ガツ</t>
    </rPh>
    <rPh sb="10" eb="11">
      <t>ニチ</t>
    </rPh>
    <phoneticPr fontId="2"/>
  </si>
  <si>
    <t>ＴＥＬ　　</t>
    <phoneticPr fontId="2"/>
  </si>
  <si>
    <t>―</t>
    <phoneticPr fontId="2"/>
  </si>
  <si>
    <t>～</t>
    <phoneticPr fontId="2"/>
  </si>
  <si>
    <t>＝</t>
    <phoneticPr fontId="2"/>
  </si>
  <si>
    <t>～</t>
    <phoneticPr fontId="2"/>
  </si>
  <si>
    <t>=</t>
    <phoneticPr fontId="2"/>
  </si>
  <si>
    <t>＝</t>
    <phoneticPr fontId="2"/>
  </si>
  <si>
    <t>★</t>
    <phoneticPr fontId="2"/>
  </si>
  <si>
    <t>上記★に占める賃金計の額の割合</t>
    <phoneticPr fontId="2"/>
  </si>
  <si>
    <t>上記に占める賃金計の額の割合</t>
    <phoneticPr fontId="2"/>
  </si>
  <si>
    <t>※この金額を実績報告様式２　請求書の「※請求対象者一覧」の請求額に入力してください。</t>
    <phoneticPr fontId="2"/>
  </si>
  <si>
    <t>要選択箇所</t>
    <rPh sb="0" eb="1">
      <t>ヨウ</t>
    </rPh>
    <rPh sb="1" eb="3">
      <t>センタク</t>
    </rPh>
    <rPh sb="3" eb="5">
      <t>カショ</t>
    </rPh>
    <phoneticPr fontId="2"/>
  </si>
  <si>
    <t>入力不要箇所</t>
    <rPh sb="0" eb="2">
      <t>ニュウリョク</t>
    </rPh>
    <rPh sb="2" eb="4">
      <t>フヨウ</t>
    </rPh>
    <rPh sb="4" eb="6">
      <t>カショ</t>
    </rPh>
    <phoneticPr fontId="2"/>
  </si>
  <si>
    <t>要入力箇所</t>
    <rPh sb="0" eb="1">
      <t>ヨウ</t>
    </rPh>
    <rPh sb="1" eb="3">
      <t>ニュウリョク</t>
    </rPh>
    <rPh sb="3" eb="5">
      <t>カショ</t>
    </rPh>
    <phoneticPr fontId="2"/>
  </si>
  <si>
    <t>セルの説明</t>
    <rPh sb="3" eb="5">
      <t>セツメイ</t>
    </rPh>
    <phoneticPr fontId="2"/>
  </si>
  <si>
    <r>
      <t>勤務形態</t>
    </r>
    <r>
      <rPr>
        <sz val="11"/>
        <color rgb="FFFF0000"/>
        <rFont val="ＭＳ Ｐゴシック"/>
        <family val="3"/>
        <charset val="128"/>
        <scheme val="minor"/>
      </rPr>
      <t xml:space="preserve">
</t>
    </r>
    <r>
      <rPr>
        <b/>
        <sz val="10"/>
        <color rgb="FFFF0000"/>
        <rFont val="ＭＳ Ｐゴシック"/>
        <family val="3"/>
        <charset val="128"/>
        <scheme val="minor"/>
      </rPr>
      <t>※いずれか選択</t>
    </r>
    <rPh sb="0" eb="4">
      <t>キンムケイタイ</t>
    </rPh>
    <rPh sb="10" eb="12">
      <t>センタク</t>
    </rPh>
    <phoneticPr fontId="2"/>
  </si>
  <si>
    <t>雇用期間を通じて社会保険にすべて加入している場合選択</t>
    <rPh sb="0" eb="4">
      <t>コヨウキカン</t>
    </rPh>
    <rPh sb="5" eb="6">
      <t>ツウ</t>
    </rPh>
    <rPh sb="8" eb="10">
      <t>シャカイ</t>
    </rPh>
    <rPh sb="10" eb="12">
      <t>ホケン</t>
    </rPh>
    <rPh sb="16" eb="18">
      <t>カニュウ</t>
    </rPh>
    <rPh sb="22" eb="24">
      <t>バアイ</t>
    </rPh>
    <rPh sb="24" eb="26">
      <t>センタク</t>
    </rPh>
    <phoneticPr fontId="2"/>
  </si>
  <si>
    <r>
      <t xml:space="preserve">法定福利費
</t>
    </r>
    <r>
      <rPr>
        <b/>
        <sz val="9"/>
        <color rgb="FFFF0000"/>
        <rFont val="ＭＳ Ｐゴシック"/>
        <family val="3"/>
        <charset val="128"/>
      </rPr>
      <t>※社会保険加入の場合◯</t>
    </r>
    <rPh sb="0" eb="2">
      <t>ホウテイ</t>
    </rPh>
    <rPh sb="2" eb="4">
      <t>フクリ</t>
    </rPh>
    <rPh sb="4" eb="5">
      <t>ヒ</t>
    </rPh>
    <rPh sb="7" eb="11">
      <t>シャカイホケン</t>
    </rPh>
    <rPh sb="11" eb="13">
      <t>カニュウ</t>
    </rPh>
    <rPh sb="14" eb="16">
      <t>バアイ</t>
    </rPh>
    <phoneticPr fontId="2"/>
  </si>
  <si>
    <r>
      <t xml:space="preserve">雇用期間内に資格取得ができなかった理由
※資格取得（×）の場合のみ
</t>
    </r>
    <r>
      <rPr>
        <sz val="10"/>
        <color rgb="FFFF0000"/>
        <rFont val="ＭＳ Ｐゴシック"/>
        <family val="3"/>
        <charset val="128"/>
      </rPr>
      <t>➞</t>
    </r>
    <r>
      <rPr>
        <b/>
        <u/>
        <sz val="11"/>
        <color rgb="FFFF0000"/>
        <rFont val="ＭＳ Ｐゴシック"/>
        <family val="3"/>
        <charset val="128"/>
      </rPr>
      <t>原則、委託料支払い対象外です。</t>
    </r>
    <rPh sb="0" eb="5">
      <t>コヨウキカンナイ</t>
    </rPh>
    <rPh sb="6" eb="10">
      <t>シカクシュトク</t>
    </rPh>
    <rPh sb="17" eb="19">
      <t>リユウ</t>
    </rPh>
    <rPh sb="21" eb="25">
      <t>シカクシュトク</t>
    </rPh>
    <rPh sb="29" eb="31">
      <t>バアイ</t>
    </rPh>
    <rPh sb="35" eb="37">
      <t>ゲンソク</t>
    </rPh>
    <rPh sb="38" eb="40">
      <t>イタク</t>
    </rPh>
    <rPh sb="40" eb="41">
      <t>リョウ</t>
    </rPh>
    <rPh sb="41" eb="43">
      <t>シハラ</t>
    </rPh>
    <rPh sb="44" eb="47">
      <t>タイショウガイ</t>
    </rPh>
    <phoneticPr fontId="2"/>
  </si>
  <si>
    <t>週３０時間以上４０時間以下</t>
    <rPh sb="0" eb="1">
      <t>シュウ</t>
    </rPh>
    <rPh sb="3" eb="7">
      <t>ジカンイジョウ</t>
    </rPh>
    <rPh sb="9" eb="11">
      <t>ジカン</t>
    </rPh>
    <rPh sb="11" eb="13">
      <t>イカ</t>
    </rPh>
    <phoneticPr fontId="2"/>
  </si>
  <si>
    <t>週２０時間以上３０時間未満</t>
    <rPh sb="0" eb="1">
      <t>シュウ</t>
    </rPh>
    <rPh sb="3" eb="7">
      <t>ジカンイジョウ</t>
    </rPh>
    <rPh sb="9" eb="11">
      <t>ジカン</t>
    </rPh>
    <rPh sb="11" eb="13">
      <t>ミマン</t>
    </rPh>
    <phoneticPr fontId="2"/>
  </si>
  <si>
    <t>選択してください</t>
    <rPh sb="0" eb="2">
      <t>センタク</t>
    </rPh>
    <phoneticPr fontId="2"/>
  </si>
  <si>
    <t>介護職員初任者研修（無資格者）</t>
    <rPh sb="0" eb="9">
      <t>カイゴショクインショニンシャケンシュウ</t>
    </rPh>
    <rPh sb="10" eb="14">
      <t>ムシカクシャ</t>
    </rPh>
    <phoneticPr fontId="2"/>
  </si>
  <si>
    <t>実務者研修（初任者研修等修了者）</t>
    <rPh sb="0" eb="3">
      <t>ジツムシャ</t>
    </rPh>
    <rPh sb="3" eb="5">
      <t>ケンシュウ</t>
    </rPh>
    <rPh sb="6" eb="11">
      <t>ショニンシャケンシュウ</t>
    </rPh>
    <rPh sb="11" eb="12">
      <t>ナド</t>
    </rPh>
    <rPh sb="12" eb="15">
      <t>シュウリョウシャ</t>
    </rPh>
    <phoneticPr fontId="2"/>
  </si>
  <si>
    <r>
      <rPr>
        <sz val="12"/>
        <rFont val="ＭＳ Ｐゴシック"/>
        <family val="3"/>
        <charset val="128"/>
      </rPr>
      <t>課税事業者・免税事業者</t>
    </r>
    <r>
      <rPr>
        <b/>
        <u/>
        <sz val="12"/>
        <rFont val="ＭＳ Ｐゴシック"/>
        <family val="3"/>
        <charset val="128"/>
      </rPr>
      <t>いずれかを</t>
    </r>
    <r>
      <rPr>
        <sz val="12"/>
        <rFont val="ＭＳ Ｐゴシック"/>
        <family val="3"/>
        <charset val="128"/>
      </rPr>
      <t>選択</t>
    </r>
    <rPh sb="0" eb="2">
      <t>カゼイ</t>
    </rPh>
    <rPh sb="2" eb="5">
      <t>ジギョウシャ</t>
    </rPh>
    <rPh sb="6" eb="8">
      <t>メンゼイ</t>
    </rPh>
    <rPh sb="8" eb="11">
      <t>ジギョウシャ</t>
    </rPh>
    <rPh sb="16" eb="18">
      <t>センタク</t>
    </rPh>
    <phoneticPr fontId="2"/>
  </si>
  <si>
    <t>雇用月</t>
    <rPh sb="0" eb="3">
      <t>コヨウツキ</t>
    </rPh>
    <phoneticPr fontId="2"/>
  </si>
  <si>
    <t>雇用終了月</t>
    <rPh sb="0" eb="5">
      <t>コヨウシュ</t>
    </rPh>
    <phoneticPr fontId="2"/>
  </si>
  <si>
    <t>女性</t>
    <rPh sb="0" eb="2">
      <t>ジョセイ</t>
    </rPh>
    <phoneticPr fontId="2"/>
  </si>
  <si>
    <t>男性</t>
    <rPh sb="0" eb="2">
      <t>ダンセイ</t>
    </rPh>
    <phoneticPr fontId="2"/>
  </si>
  <si>
    <t>無回答</t>
    <rPh sb="0" eb="3">
      <t>ムカイトウ</t>
    </rPh>
    <phoneticPr fontId="2"/>
  </si>
  <si>
    <t>採用経路</t>
    <rPh sb="0" eb="4">
      <t>サイヨウケイロ</t>
    </rPh>
    <phoneticPr fontId="2"/>
  </si>
  <si>
    <t>ハローワーク</t>
    <phoneticPr fontId="2"/>
  </si>
  <si>
    <t>有料求人広告</t>
  </si>
  <si>
    <t>就職イベント</t>
  </si>
  <si>
    <t>紹介（知人・職員等）</t>
  </si>
  <si>
    <t>人材紹介会社</t>
  </si>
  <si>
    <t>法人ホームページ</t>
  </si>
  <si>
    <t>その他</t>
    <rPh sb="2" eb="3">
      <t>タ</t>
    </rPh>
    <phoneticPr fontId="2"/>
  </si>
  <si>
    <t>人材センター</t>
    <phoneticPr fontId="2"/>
  </si>
  <si>
    <t>加入×</t>
    <rPh sb="0" eb="2">
      <t>カニュウ</t>
    </rPh>
    <phoneticPr fontId="2"/>
  </si>
  <si>
    <t>研修</t>
    <rPh sb="0" eb="2">
      <t>ケンシュウ</t>
    </rPh>
    <phoneticPr fontId="2"/>
  </si>
  <si>
    <t>法定福利</t>
    <rPh sb="0" eb="4">
      <t>ホウテイフクリ</t>
    </rPh>
    <phoneticPr fontId="2"/>
  </si>
  <si>
    <t>○</t>
    <phoneticPr fontId="2"/>
  </si>
  <si>
    <t>雇用期間を通じて社会保険にすべて加入している場合は○を選択</t>
    <rPh sb="0" eb="4">
      <t>コヨウキカン</t>
    </rPh>
    <rPh sb="5" eb="6">
      <t>ツウ</t>
    </rPh>
    <rPh sb="8" eb="10">
      <t>シャカイ</t>
    </rPh>
    <rPh sb="10" eb="12">
      <t>ホケン</t>
    </rPh>
    <rPh sb="16" eb="18">
      <t>カニュウ</t>
    </rPh>
    <rPh sb="22" eb="24">
      <t>バアイ</t>
    </rPh>
    <rPh sb="27" eb="29">
      <t>センタク</t>
    </rPh>
    <phoneticPr fontId="2"/>
  </si>
  <si>
    <r>
      <t>介護職員初任者研修</t>
    </r>
    <r>
      <rPr>
        <sz val="8"/>
        <rFont val="ＭＳ Ｐゴシック"/>
        <family val="3"/>
        <charset val="128"/>
        <scheme val="minor"/>
      </rPr>
      <t>（無資格者）</t>
    </r>
    <rPh sb="0" eb="2">
      <t>カイゴ</t>
    </rPh>
    <rPh sb="2" eb="4">
      <t>ショクイン</t>
    </rPh>
    <rPh sb="4" eb="7">
      <t>ショニンシャ</t>
    </rPh>
    <rPh sb="7" eb="9">
      <t>ケンシュウ</t>
    </rPh>
    <rPh sb="10" eb="14">
      <t>ムシカクシャ</t>
    </rPh>
    <phoneticPr fontId="8"/>
  </si>
  <si>
    <r>
      <t>実務者研修</t>
    </r>
    <r>
      <rPr>
        <sz val="8"/>
        <rFont val="ＭＳ Ｐゴシック"/>
        <family val="3"/>
        <charset val="128"/>
      </rPr>
      <t>（初任者研修等修了者）</t>
    </r>
    <rPh sb="0" eb="3">
      <t>ジツムシャ</t>
    </rPh>
    <rPh sb="3" eb="5">
      <t>ケンシュウ</t>
    </rPh>
    <rPh sb="6" eb="9">
      <t>ショニンシャ</t>
    </rPh>
    <rPh sb="9" eb="11">
      <t>ケンシュウ</t>
    </rPh>
    <rPh sb="11" eb="12">
      <t>トウ</t>
    </rPh>
    <rPh sb="12" eb="15">
      <t>シュウリョウシャ</t>
    </rPh>
    <phoneticPr fontId="8"/>
  </si>
  <si>
    <t>年齢</t>
    <rPh sb="0" eb="2">
      <t>ネンレイ</t>
    </rPh>
    <phoneticPr fontId="2"/>
  </si>
  <si>
    <r>
      <t xml:space="preserve">②研修受講費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</si>
  <si>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t>④管理事務費</t>
    <rPh sb="1" eb="3">
      <t>カンリ</t>
    </rPh>
    <rPh sb="3" eb="5">
      <t>ジム</t>
    </rPh>
    <rPh sb="5" eb="6">
      <t>ヒ</t>
    </rPh>
    <phoneticPr fontId="2"/>
  </si>
  <si>
    <t>広告領収番号</t>
    <rPh sb="0" eb="2">
      <t>コウコク</t>
    </rPh>
    <rPh sb="2" eb="4">
      <t>リョウシュウ</t>
    </rPh>
    <rPh sb="4" eb="6">
      <t>バンゴウ</t>
    </rPh>
    <phoneticPr fontId="2"/>
  </si>
  <si>
    <t>選択</t>
    <rPh sb="0" eb="2">
      <t>センタク</t>
    </rPh>
    <phoneticPr fontId="2"/>
  </si>
  <si>
    <t>請求額（合計）</t>
    <rPh sb="0" eb="2">
      <t>セイキュウ</t>
    </rPh>
    <rPh sb="2" eb="3">
      <t>ガク</t>
    </rPh>
    <rPh sb="4" eb="6">
      <t>ゴウケイ</t>
    </rPh>
    <phoneticPr fontId="2"/>
  </si>
  <si>
    <t>↓訪問介護</t>
    <rPh sb="1" eb="3">
      <t>ホウモン</t>
    </rPh>
    <rPh sb="3" eb="5">
      <t>カイゴ</t>
    </rPh>
    <phoneticPr fontId="2"/>
  </si>
  <si>
    <t>経験者ではない</t>
    <rPh sb="0" eb="3">
      <t>ケイケンシャ</t>
    </rPh>
    <phoneticPr fontId="2"/>
  </si>
  <si>
    <t>×</t>
    <phoneticPr fontId="2"/>
  </si>
  <si>
    <t>賃金部分</t>
    <rPh sb="0" eb="2">
      <t>チンギン</t>
    </rPh>
    <rPh sb="2" eb="4">
      <t>ブブン</t>
    </rPh>
    <phoneticPr fontId="2"/>
  </si>
  <si>
    <r>
      <t>法定福利費</t>
    </r>
    <r>
      <rPr>
        <sz val="8"/>
        <color rgb="FFFF0000"/>
        <rFont val="ＭＳ Ｐゴシック"/>
        <family val="3"/>
        <charset val="128"/>
      </rPr>
      <t xml:space="preserve">
</t>
    </r>
    <r>
      <rPr>
        <b/>
        <sz val="8"/>
        <color rgb="FFC00000"/>
        <rFont val="ＭＳ Ｐゴシック"/>
        <family val="3"/>
        <charset val="128"/>
      </rPr>
      <t>※社会保険加入の場合◯</t>
    </r>
    <rPh sb="0" eb="2">
      <t>ホウテイ</t>
    </rPh>
    <rPh sb="2" eb="4">
      <t>フクリ</t>
    </rPh>
    <rPh sb="4" eb="5">
      <t>ヒ</t>
    </rPh>
    <phoneticPr fontId="2"/>
  </si>
  <si>
    <r>
      <t>勤務形態</t>
    </r>
    <r>
      <rPr>
        <sz val="11"/>
        <color rgb="FFFF0000"/>
        <rFont val="ＭＳ Ｐゴシック"/>
        <family val="3"/>
        <charset val="128"/>
        <scheme val="minor"/>
      </rPr>
      <t xml:space="preserve">
</t>
    </r>
    <r>
      <rPr>
        <b/>
        <sz val="11"/>
        <color rgb="FFC00000"/>
        <rFont val="ＭＳ Ｐゴシック"/>
        <family val="3"/>
        <charset val="128"/>
        <scheme val="minor"/>
      </rPr>
      <t>※いずれか選択</t>
    </r>
    <rPh sb="0" eb="4">
      <t>キンムケイタイ</t>
    </rPh>
    <rPh sb="10" eb="12">
      <t>センタク</t>
    </rPh>
    <phoneticPr fontId="2"/>
  </si>
  <si>
    <r>
      <rPr>
        <sz val="12"/>
        <rFont val="ＭＳ Ｐゴシック"/>
        <family val="3"/>
        <charset val="128"/>
      </rPr>
      <t>②研修受講費</t>
    </r>
    <r>
      <rPr>
        <sz val="11"/>
        <rFont val="ＭＳ Ｐゴシック"/>
        <family val="3"/>
        <charset val="128"/>
      </rPr>
      <t xml:space="preserve">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</si>
  <si>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r>
      <rPr>
        <b/>
        <sz val="10.5"/>
        <color theme="1" tint="0.499984740745262"/>
        <rFont val="ＭＳ Ｐゴシック"/>
        <family val="3"/>
        <charset val="128"/>
      </rPr>
      <t>〔A：時給の場合〕</t>
    </r>
    <r>
      <rPr>
        <sz val="10.5"/>
        <color theme="1" tint="0.499984740745262"/>
        <rFont val="ＭＳ Ｐゴシック"/>
        <family val="3"/>
        <charset val="128"/>
      </rPr>
      <t xml:space="preserve">
　時間単価を入力　　
</t>
    </r>
    <r>
      <rPr>
        <b/>
        <sz val="10.5"/>
        <color theme="1" tint="0.499984740745262"/>
        <rFont val="ＭＳ Ｐゴシック"/>
        <family val="3"/>
        <charset val="128"/>
      </rPr>
      <t>〔B：月給の場合〕</t>
    </r>
    <r>
      <rPr>
        <sz val="10.5"/>
        <color theme="1" tint="0.499984740745262"/>
        <rFont val="ＭＳ Ｐゴシック"/>
        <family val="3"/>
        <charset val="128"/>
      </rPr>
      <t xml:space="preserve">
　諸手当含む月給÷月の所定労働時間の平均を入力</t>
    </r>
    <rPh sb="6" eb="8">
      <t>バアイ</t>
    </rPh>
    <rPh sb="13" eb="15">
      <t>タンカ</t>
    </rPh>
    <rPh sb="16" eb="18">
      <t>ニュウリョク</t>
    </rPh>
    <rPh sb="42" eb="44">
      <t>ショテイ</t>
    </rPh>
    <rPh sb="49" eb="51">
      <t>ヘイキン</t>
    </rPh>
    <rPh sb="52" eb="54">
      <t>ニュウリョク</t>
    </rPh>
    <phoneticPr fontId="2"/>
  </si>
  <si>
    <t>雇用時の
時給(相当)</t>
    <rPh sb="0" eb="2">
      <t>コヨウ</t>
    </rPh>
    <rPh sb="2" eb="3">
      <t>ジ</t>
    </rPh>
    <rPh sb="5" eb="7">
      <t>ジキュウ</t>
    </rPh>
    <rPh sb="8" eb="10">
      <t>ソウトウ</t>
    </rPh>
    <phoneticPr fontId="2"/>
  </si>
  <si>
    <t>賃金計算に
使用する額</t>
    <rPh sb="0" eb="2">
      <t>チンギン</t>
    </rPh>
    <rPh sb="2" eb="4">
      <t>ケイサン</t>
    </rPh>
    <rPh sb="6" eb="8">
      <t>シヨウ</t>
    </rPh>
    <rPh sb="10" eb="11">
      <t>ガク</t>
    </rPh>
    <phoneticPr fontId="2"/>
  </si>
  <si>
    <t>※小数点以下
切り捨て</t>
    <rPh sb="1" eb="4">
      <t>ショウスウテン</t>
    </rPh>
    <rPh sb="4" eb="6">
      <t>イカ</t>
    </rPh>
    <rPh sb="7" eb="8">
      <t>キ</t>
    </rPh>
    <rPh sb="9" eb="10">
      <t>ス</t>
    </rPh>
    <phoneticPr fontId="2"/>
  </si>
  <si>
    <t>〔B〕時給（相当）</t>
    <rPh sb="3" eb="5">
      <t>ジキュウ</t>
    </rPh>
    <rPh sb="6" eb="8">
      <t>ソウトウ</t>
    </rPh>
    <phoneticPr fontId="2"/>
  </si>
  <si>
    <r>
      <rPr>
        <b/>
        <sz val="10"/>
        <rFont val="ＭＳ Ｐゴシック"/>
        <family val="3"/>
        <charset val="128"/>
      </rPr>
      <t>〔A：時給の場合〕</t>
    </r>
    <r>
      <rPr>
        <sz val="10"/>
        <rFont val="ＭＳ Ｐゴシック"/>
        <family val="3"/>
        <charset val="128"/>
      </rPr>
      <t xml:space="preserve">
時間単価を直接入力　　
</t>
    </r>
    <r>
      <rPr>
        <b/>
        <sz val="10"/>
        <rFont val="ＭＳ Ｐゴシック"/>
        <family val="3"/>
        <charset val="128"/>
      </rPr>
      <t>〔B：月給の場合〕</t>
    </r>
    <r>
      <rPr>
        <sz val="10"/>
        <rFont val="ＭＳ Ｐゴシック"/>
        <family val="3"/>
        <charset val="128"/>
      </rPr>
      <t xml:space="preserve">
「諸手当を含む月給」÷「所定労働時間の月平均」で算出し、入力</t>
    </r>
    <rPh sb="6" eb="8">
      <t>バアイ</t>
    </rPh>
    <rPh sb="12" eb="14">
      <t>タンカ</t>
    </rPh>
    <rPh sb="15" eb="17">
      <t>チョクセツ</t>
    </rPh>
    <rPh sb="17" eb="19">
      <t>ニュウリョク</t>
    </rPh>
    <rPh sb="45" eb="47">
      <t>ショテイ</t>
    </rPh>
    <rPh sb="52" eb="53">
      <t>ツキ</t>
    </rPh>
    <rPh sb="53" eb="55">
      <t>ヘイキン</t>
    </rPh>
    <rPh sb="57" eb="59">
      <t>サンシュツ</t>
    </rPh>
    <rPh sb="61" eb="63">
      <t>ニュウリョク</t>
    </rPh>
    <phoneticPr fontId="2"/>
  </si>
  <si>
    <t>雇用時報告様式　２</t>
    <rPh sb="0" eb="3">
      <t>コヨウジ</t>
    </rPh>
    <rPh sb="3" eb="5">
      <t>ホウコク</t>
    </rPh>
    <rPh sb="5" eb="7">
      <t>ヨウシキ</t>
    </rPh>
    <phoneticPr fontId="2"/>
  </si>
  <si>
    <t>雇用時報告様式３</t>
    <rPh sb="0" eb="3">
      <t>コヨウジ</t>
    </rPh>
    <rPh sb="3" eb="5">
      <t>ホウコク</t>
    </rPh>
    <rPh sb="5" eb="7">
      <t>ヨウシキ</t>
    </rPh>
    <phoneticPr fontId="8"/>
  </si>
  <si>
    <t>雇用確定届【訪問介護】</t>
    <rPh sb="0" eb="2">
      <t>コヨウ</t>
    </rPh>
    <rPh sb="2" eb="4">
      <t>カクテイ</t>
    </rPh>
    <rPh sb="4" eb="5">
      <t>トドケ</t>
    </rPh>
    <rPh sb="6" eb="8">
      <t>ホウモン</t>
    </rPh>
    <rPh sb="8" eb="10">
      <t>カイゴ</t>
    </rPh>
    <phoneticPr fontId="2"/>
  </si>
  <si>
    <t>週１０時間以上２０時間未満（委託料上限額１，２００，０００円）</t>
    <rPh sb="0" eb="1">
      <t>シュウ</t>
    </rPh>
    <rPh sb="3" eb="7">
      <t>ジカンイジョウ</t>
    </rPh>
    <rPh sb="9" eb="11">
      <t>ジカン</t>
    </rPh>
    <rPh sb="11" eb="13">
      <t>ミマン</t>
    </rPh>
    <rPh sb="14" eb="20">
      <t>イタクリョウジョウゲンガク</t>
    </rPh>
    <rPh sb="29" eb="30">
      <t>エン</t>
    </rPh>
    <phoneticPr fontId="2"/>
  </si>
  <si>
    <t>雇用条件等対象者確認書【訪問介護】</t>
    <rPh sb="0" eb="2">
      <t>コヨウ</t>
    </rPh>
    <rPh sb="2" eb="4">
      <t>ジョウケン</t>
    </rPh>
    <rPh sb="4" eb="5">
      <t>トウ</t>
    </rPh>
    <rPh sb="5" eb="8">
      <t>タイショウシャ</t>
    </rPh>
    <rPh sb="8" eb="11">
      <t>カクニンショ</t>
    </rPh>
    <rPh sb="12" eb="16">
      <t>ホウモンカイゴ</t>
    </rPh>
    <phoneticPr fontId="8"/>
  </si>
  <si>
    <t>実績報告書（対象者別内訳）【訪問介護】</t>
    <rPh sb="0" eb="2">
      <t>ジッセキ</t>
    </rPh>
    <rPh sb="2" eb="5">
      <t>ホウコクショ</t>
    </rPh>
    <rPh sb="6" eb="9">
      <t>タイショウシャ</t>
    </rPh>
    <rPh sb="9" eb="10">
      <t>ベツ</t>
    </rPh>
    <rPh sb="10" eb="12">
      <t>ウチワケ</t>
    </rPh>
    <rPh sb="14" eb="16">
      <t>ホウモン</t>
    </rPh>
    <rPh sb="16" eb="18">
      <t>カイゴ</t>
    </rPh>
    <phoneticPr fontId="2"/>
  </si>
  <si>
    <r>
      <t>月に雇用終了した下記の者につき、</t>
    </r>
    <r>
      <rPr>
        <u/>
        <sz val="14"/>
        <rFont val="ＭＳ Ｐゴシック"/>
        <family val="3"/>
        <charset val="128"/>
      </rPr>
      <t>訪問介護採用応援事業</t>
    </r>
    <r>
      <rPr>
        <sz val="14"/>
        <rFont val="ＭＳ Ｐゴシック"/>
        <family val="3"/>
        <charset val="128"/>
      </rPr>
      <t>に係る雇用実績内訳を報告します。</t>
    </r>
    <rPh sb="0" eb="1">
      <t>ガツ</t>
    </rPh>
    <rPh sb="16" eb="20">
      <t>ホウモンカイゴ</t>
    </rPh>
    <rPh sb="20" eb="24">
      <t>サイヨウオウエン</t>
    </rPh>
    <phoneticPr fontId="2"/>
  </si>
  <si>
    <r>
      <t>月に</t>
    </r>
    <r>
      <rPr>
        <u/>
        <sz val="12"/>
        <rFont val="ＭＳ Ｐゴシック"/>
        <family val="3"/>
        <charset val="128"/>
      </rPr>
      <t>訪問介護採用応援事業</t>
    </r>
    <r>
      <rPr>
        <sz val="12"/>
        <rFont val="ＭＳ Ｐゴシック"/>
        <family val="3"/>
        <charset val="128"/>
      </rPr>
      <t>の対象者の雇用を開始したので、下記のとおり届け出ます。</t>
    </r>
    <rPh sb="0" eb="1">
      <t>ガツ</t>
    </rPh>
    <rPh sb="2" eb="6">
      <t>ホウモンカイゴ</t>
    </rPh>
    <rPh sb="6" eb="8">
      <t>サイヨウ</t>
    </rPh>
    <rPh sb="8" eb="10">
      <t>オウエン</t>
    </rPh>
    <phoneticPr fontId="2"/>
  </si>
  <si>
    <t>受講希望なし（初任者研修等修了者）</t>
    <rPh sb="0" eb="2">
      <t>ジュコウ</t>
    </rPh>
    <rPh sb="2" eb="4">
      <t>キボウ</t>
    </rPh>
    <rPh sb="7" eb="13">
      <t>ショニンシャケンシュウトウ</t>
    </rPh>
    <rPh sb="13" eb="16">
      <t>シュウリョウシャ</t>
    </rPh>
    <phoneticPr fontId="2"/>
  </si>
  <si>
    <r>
      <t>経験者に該当する　</t>
    </r>
    <r>
      <rPr>
        <sz val="11"/>
        <color rgb="FFFF0000"/>
        <rFont val="ＭＳ Ｐゴシック"/>
        <family val="3"/>
        <charset val="128"/>
        <scheme val="minor"/>
      </rPr>
      <t>※１事業所につき１人まで</t>
    </r>
    <rPh sb="0" eb="3">
      <t>ケイケンシャ</t>
    </rPh>
    <rPh sb="4" eb="6">
      <t>ガイトウ</t>
    </rPh>
    <rPh sb="11" eb="14">
      <t>ジギョウショ</t>
    </rPh>
    <rPh sb="18" eb="19">
      <t>ヒト</t>
    </rPh>
    <phoneticPr fontId="2"/>
  </si>
  <si>
    <t>　　週１０時間以上２０時間未満</t>
    <rPh sb="2" eb="3">
      <t>シュウ</t>
    </rPh>
    <rPh sb="5" eb="9">
      <t>ジカンイジョウ</t>
    </rPh>
    <rPh sb="11" eb="13">
      <t>ジカン</t>
    </rPh>
    <rPh sb="13" eb="15">
      <t>ミマン</t>
    </rPh>
    <phoneticPr fontId="2"/>
  </si>
  <si>
    <t>受講希望なし（初任者研修等修了者）</t>
    <rPh sb="0" eb="2">
      <t>ジュコウ</t>
    </rPh>
    <rPh sb="2" eb="4">
      <t>キボウ</t>
    </rPh>
    <rPh sb="7" eb="10">
      <t>ショニンシャ</t>
    </rPh>
    <rPh sb="10" eb="12">
      <t>ケンシュウ</t>
    </rPh>
    <rPh sb="12" eb="13">
      <t>トウ</t>
    </rPh>
    <rPh sb="13" eb="16">
      <t>シュウリョウシャ</t>
    </rPh>
    <phoneticPr fontId="8"/>
  </si>
  <si>
    <r>
      <t xml:space="preserve">　「経験者（※）」に該当しますか。いずれかを選択してください。
</t>
    </r>
    <r>
      <rPr>
        <sz val="8"/>
        <rFont val="ＭＳ Ｐゴシック"/>
        <family val="3"/>
        <charset val="128"/>
        <scheme val="minor"/>
      </rPr>
      <t>※「経験者」とは、就労としての介護業務経験を有する者、または実務者研修修了者、または介護護福祉士を指します。</t>
    </r>
    <rPh sb="2" eb="4">
      <t>ケイケン</t>
    </rPh>
    <rPh sb="4" eb="5">
      <t>シャ</t>
    </rPh>
    <rPh sb="10" eb="12">
      <t>ガイトウ</t>
    </rPh>
    <rPh sb="22" eb="24">
      <t>センタク</t>
    </rPh>
    <phoneticPr fontId="2"/>
  </si>
  <si>
    <r>
      <t>　事業者（法人）から、</t>
    </r>
    <r>
      <rPr>
        <u/>
        <sz val="11"/>
        <rFont val="ＭＳ Ｐゴシック"/>
        <family val="3"/>
        <charset val="128"/>
        <scheme val="minor"/>
      </rPr>
      <t>上記雇用期間（④）内</t>
    </r>
    <r>
      <rPr>
        <sz val="11"/>
        <rFont val="ＭＳ Ｐゴシック"/>
        <family val="3"/>
        <charset val="128"/>
        <scheme val="minor"/>
      </rPr>
      <t>に</t>
    </r>
    <r>
      <rPr>
        <u/>
        <sz val="11"/>
        <rFont val="ＭＳ Ｐゴシック"/>
        <family val="3"/>
        <charset val="128"/>
        <scheme val="minor"/>
      </rPr>
      <t>対象の研修（⑥）を修了しなければならないこと</t>
    </r>
    <r>
      <rPr>
        <sz val="11"/>
        <rFont val="ＭＳ Ｐゴシック"/>
        <family val="3"/>
        <charset val="128"/>
        <scheme val="minor"/>
      </rPr>
      <t xml:space="preserve">について、説明を受けましたか
</t>
    </r>
    <r>
      <rPr>
        <sz val="10"/>
        <color theme="3"/>
        <rFont val="ＭＳ Ｐゴシック"/>
        <family val="3"/>
        <charset val="128"/>
        <scheme val="minor"/>
      </rPr>
      <t>※初任者研修等修了者の研修受講は任意</t>
    </r>
    <rPh sb="1" eb="4">
      <t>ジギョウシャ</t>
    </rPh>
    <rPh sb="5" eb="7">
      <t>ホウジン</t>
    </rPh>
    <rPh sb="11" eb="13">
      <t>ジョウキ</t>
    </rPh>
    <rPh sb="13" eb="15">
      <t>コヨウ</t>
    </rPh>
    <rPh sb="15" eb="17">
      <t>キカン</t>
    </rPh>
    <rPh sb="20" eb="21">
      <t>ナイ</t>
    </rPh>
    <rPh sb="22" eb="24">
      <t>タイショウ</t>
    </rPh>
    <rPh sb="25" eb="27">
      <t>ケンシュウ</t>
    </rPh>
    <rPh sb="31" eb="33">
      <t>シュウリョウ</t>
    </rPh>
    <rPh sb="49" eb="51">
      <t>セツメイ</t>
    </rPh>
    <rPh sb="52" eb="53">
      <t>ウ</t>
    </rPh>
    <phoneticPr fontId="8"/>
  </si>
  <si>
    <r>
      <t>　あなたは、</t>
    </r>
    <r>
      <rPr>
        <u/>
        <sz val="11"/>
        <rFont val="ＭＳ Ｐゴシック"/>
        <family val="3"/>
        <charset val="128"/>
      </rPr>
      <t>上記雇用期間の開始日時点で離職</t>
    </r>
    <r>
      <rPr>
        <sz val="11"/>
        <rFont val="ＭＳ Ｐゴシック"/>
        <family val="3"/>
        <charset val="128"/>
      </rPr>
      <t xml:space="preserve">していますか
（自営業や、他の法人でのパート・アルバイト・派遣を含めて勤務していない）
</t>
    </r>
    <r>
      <rPr>
        <sz val="10"/>
        <color theme="3"/>
        <rFont val="ＭＳ Ｐゴシック"/>
        <family val="3"/>
        <charset val="128"/>
      </rPr>
      <t>※「週10時間以上20時間未満」勤務の場合は、離職する必要はありません。</t>
    </r>
    <rPh sb="6" eb="8">
      <t>ジョウキ</t>
    </rPh>
    <rPh sb="8" eb="10">
      <t>コヨウ</t>
    </rPh>
    <rPh sb="10" eb="12">
      <t>キカン</t>
    </rPh>
    <rPh sb="13" eb="16">
      <t>カイシビ</t>
    </rPh>
    <rPh sb="16" eb="18">
      <t>ジテン</t>
    </rPh>
    <rPh sb="19" eb="21">
      <t>リショク</t>
    </rPh>
    <rPh sb="29" eb="32">
      <t>ジエイギョウ</t>
    </rPh>
    <rPh sb="34" eb="35">
      <t>タ</t>
    </rPh>
    <rPh sb="36" eb="38">
      <t>ホウジン</t>
    </rPh>
    <rPh sb="50" eb="52">
      <t>ハケン</t>
    </rPh>
    <rPh sb="53" eb="54">
      <t>フク</t>
    </rPh>
    <rPh sb="56" eb="58">
      <t>キンム</t>
    </rPh>
    <rPh sb="81" eb="83">
      <t>キンム</t>
    </rPh>
    <rPh sb="84" eb="86">
      <t>バアイ</t>
    </rPh>
    <rPh sb="88" eb="90">
      <t>リショク</t>
    </rPh>
    <rPh sb="92" eb="94">
      <t>ヒツヨウ</t>
    </rPh>
    <phoneticPr fontId="8"/>
  </si>
  <si>
    <t>週１０時間以上２０時間未満</t>
    <rPh sb="0" eb="1">
      <t>シュウ</t>
    </rPh>
    <rPh sb="3" eb="7">
      <t>ジカンイジョウ</t>
    </rPh>
    <rPh sb="9" eb="11">
      <t>ジカン</t>
    </rPh>
    <rPh sb="11" eb="13">
      <t>ミマン</t>
    </rPh>
    <phoneticPr fontId="2"/>
  </si>
  <si>
    <r>
      <t>　あなたは、「東京都訪問介護採用応援事業」の対象者として、</t>
    </r>
    <r>
      <rPr>
        <u/>
        <sz val="11"/>
        <rFont val="ＭＳ Ｐゴシック"/>
        <family val="3"/>
        <charset val="128"/>
        <scheme val="minor"/>
      </rPr>
      <t>上記の雇用期間（④）</t>
    </r>
    <r>
      <rPr>
        <sz val="11"/>
        <rFont val="ＭＳ Ｐゴシック"/>
        <family val="3"/>
        <charset val="128"/>
        <scheme val="minor"/>
      </rPr>
      <t>で</t>
    </r>
    <r>
      <rPr>
        <u/>
        <sz val="11"/>
        <rFont val="ＭＳ Ｐゴシック"/>
        <family val="3"/>
        <charset val="128"/>
        <scheme val="minor"/>
      </rPr>
      <t>有期雇用</t>
    </r>
    <r>
      <rPr>
        <sz val="11"/>
        <rFont val="ＭＳ Ｐゴシック"/>
        <family val="3"/>
        <charset val="128"/>
        <scheme val="minor"/>
      </rPr>
      <t>契約を締結し、週１０時間以上４０時間以内の</t>
    </r>
    <r>
      <rPr>
        <u/>
        <sz val="11"/>
        <rFont val="ＭＳ Ｐゴシック"/>
        <family val="3"/>
        <charset val="128"/>
        <scheme val="minor"/>
      </rPr>
      <t>勤務時間（⑤）の中で</t>
    </r>
    <r>
      <rPr>
        <sz val="11"/>
        <rFont val="ＭＳ Ｐゴシック"/>
        <family val="3"/>
        <charset val="128"/>
        <scheme val="minor"/>
      </rPr>
      <t>、</t>
    </r>
    <r>
      <rPr>
        <u/>
        <sz val="11"/>
        <rFont val="ＭＳ Ｐゴシック"/>
        <family val="3"/>
        <charset val="128"/>
        <scheme val="minor"/>
      </rPr>
      <t>介護労働に従事しながら対象の研修（⑥）を受講する</t>
    </r>
    <r>
      <rPr>
        <sz val="11"/>
        <rFont val="ＭＳ Ｐゴシック"/>
        <family val="3"/>
        <charset val="128"/>
        <scheme val="minor"/>
      </rPr>
      <t xml:space="preserve">ことについて、説明を受けましたか。
</t>
    </r>
    <r>
      <rPr>
        <sz val="10"/>
        <color theme="3"/>
        <rFont val="ＭＳ Ｐゴシック"/>
        <family val="3"/>
        <charset val="128"/>
        <scheme val="minor"/>
      </rPr>
      <t>※初任者研修等修了者の研修受講は任意</t>
    </r>
    <rPh sb="7" eb="9">
      <t>トウキョウ</t>
    </rPh>
    <rPh sb="9" eb="10">
      <t>ト</t>
    </rPh>
    <rPh sb="10" eb="18">
      <t>ホウモンカイゴサイヨウオウエン</t>
    </rPh>
    <rPh sb="18" eb="20">
      <t>ジギョウ</t>
    </rPh>
    <rPh sb="22" eb="25">
      <t>タイショウシャ</t>
    </rPh>
    <rPh sb="29" eb="31">
      <t>ジョウキ</t>
    </rPh>
    <rPh sb="32" eb="34">
      <t>コヨウ</t>
    </rPh>
    <rPh sb="34" eb="36">
      <t>キカン</t>
    </rPh>
    <rPh sb="40" eb="42">
      <t>ユウキ</t>
    </rPh>
    <rPh sb="42" eb="44">
      <t>コヨウ</t>
    </rPh>
    <rPh sb="44" eb="46">
      <t>ケイヤク</t>
    </rPh>
    <rPh sb="47" eb="49">
      <t>テイケツ</t>
    </rPh>
    <rPh sb="51" eb="52">
      <t>シュウ</t>
    </rPh>
    <rPh sb="54" eb="58">
      <t>ジカンイジョウ</t>
    </rPh>
    <rPh sb="60" eb="62">
      <t>ジカン</t>
    </rPh>
    <rPh sb="62" eb="64">
      <t>イナイ</t>
    </rPh>
    <rPh sb="65" eb="67">
      <t>キンム</t>
    </rPh>
    <rPh sb="67" eb="69">
      <t>ジカン</t>
    </rPh>
    <rPh sb="73" eb="74">
      <t>ナカ</t>
    </rPh>
    <rPh sb="76" eb="78">
      <t>カイゴ</t>
    </rPh>
    <rPh sb="78" eb="80">
      <t>ロウドウ</t>
    </rPh>
    <rPh sb="81" eb="83">
      <t>ジュウジ</t>
    </rPh>
    <rPh sb="87" eb="89">
      <t>タイショウ</t>
    </rPh>
    <rPh sb="90" eb="92">
      <t>ケンシュウ</t>
    </rPh>
    <rPh sb="96" eb="98">
      <t>ジュコウ</t>
    </rPh>
    <rPh sb="107" eb="109">
      <t>セツメイ</t>
    </rPh>
    <rPh sb="110" eb="111">
      <t>ウ</t>
    </rPh>
    <rPh sb="119" eb="125">
      <t>ショニンシャケンシュウトウ</t>
    </rPh>
    <rPh sb="125" eb="128">
      <t>シュウリョウシャ</t>
    </rPh>
    <rPh sb="129" eb="131">
      <t>ケンシュウ</t>
    </rPh>
    <rPh sb="131" eb="133">
      <t>ジュコウ</t>
    </rPh>
    <rPh sb="134" eb="136">
      <t>ニンイ</t>
    </rPh>
    <phoneticPr fontId="8"/>
  </si>
  <si>
    <t>令和7年度</t>
    <rPh sb="0" eb="2">
      <t>レイワ</t>
    </rPh>
    <rPh sb="3" eb="5">
      <t>ネンド</t>
    </rPh>
    <phoneticPr fontId="2"/>
  </si>
  <si>
    <t>←予定雇用期間における「所定労働時間の月平均（小数点切り上げ整数のみ）」を入力
←「諸手当を含む月給」を入力</t>
    <rPh sb="1" eb="3">
      <t>ヨテイ</t>
    </rPh>
    <rPh sb="3" eb="7">
      <t>コヨウキカン</t>
    </rPh>
    <rPh sb="12" eb="14">
      <t>ショテイ</t>
    </rPh>
    <rPh sb="14" eb="16">
      <t>ロウドウ</t>
    </rPh>
    <rPh sb="16" eb="18">
      <t>ジカン</t>
    </rPh>
    <rPh sb="19" eb="20">
      <t>ツキ</t>
    </rPh>
    <rPh sb="20" eb="22">
      <t>ヘイキン</t>
    </rPh>
    <rPh sb="23" eb="26">
      <t>ショウスウテン</t>
    </rPh>
    <rPh sb="26" eb="27">
      <t>キ</t>
    </rPh>
    <rPh sb="28" eb="29">
      <t>ア</t>
    </rPh>
    <rPh sb="30" eb="32">
      <t>セイスウ</t>
    </rPh>
    <rPh sb="37" eb="39">
      <t>ニュウリョク</t>
    </rPh>
    <phoneticPr fontId="2"/>
  </si>
  <si>
    <t>③管理事務費</t>
    <rPh sb="1" eb="3">
      <t>カンリ</t>
    </rPh>
    <rPh sb="3" eb="5">
      <t>ジム</t>
    </rPh>
    <rPh sb="5" eb="6">
      <t>ヒ</t>
    </rPh>
    <phoneticPr fontId="2"/>
  </si>
  <si>
    <t>令和７年度は対象外</t>
    <rPh sb="0" eb="2">
      <t>レイワ</t>
    </rPh>
    <rPh sb="3" eb="5">
      <t>ネンド</t>
    </rPh>
    <rPh sb="6" eb="8">
      <t>タイショウ</t>
    </rPh>
    <rPh sb="8" eb="9">
      <t>ガイ</t>
    </rPh>
    <phoneticPr fontId="2"/>
  </si>
  <si>
    <r>
      <t xml:space="preserve">求人広告費
</t>
    </r>
    <r>
      <rPr>
        <sz val="8"/>
        <rFont val="ＭＳ Ｐゴシック"/>
        <family val="3"/>
        <charset val="128"/>
      </rPr>
      <t>免税事業者＝</t>
    </r>
    <r>
      <rPr>
        <u/>
        <sz val="8"/>
        <rFont val="ＭＳ Ｐゴシック"/>
        <family val="3"/>
        <charset val="128"/>
      </rPr>
      <t>税込額</t>
    </r>
    <r>
      <rPr>
        <sz val="8"/>
        <rFont val="ＭＳ Ｐゴシック"/>
        <family val="3"/>
        <charset val="128"/>
      </rPr>
      <t xml:space="preserve">
課税事業者＝</t>
    </r>
    <r>
      <rPr>
        <u/>
        <sz val="8"/>
        <rFont val="ＭＳ Ｐゴシック"/>
        <family val="3"/>
        <charset val="128"/>
      </rPr>
      <t>税抜額</t>
    </r>
    <r>
      <rPr>
        <sz val="8"/>
        <rFont val="ＭＳ Ｐゴシック"/>
        <family val="3"/>
        <charset val="128"/>
      </rPr>
      <t xml:space="preserve">　を反映
</t>
    </r>
    <r>
      <rPr>
        <b/>
        <sz val="8"/>
        <color rgb="FFC00000"/>
        <rFont val="ＭＳ Ｐゴシック"/>
        <family val="3"/>
        <charset val="128"/>
      </rPr>
      <t>※令和7年度は都の別事業から補助</t>
    </r>
    <rPh sb="0" eb="2">
      <t>キュウジン</t>
    </rPh>
    <rPh sb="2" eb="4">
      <t>コウコク</t>
    </rPh>
    <rPh sb="4" eb="5">
      <t>ヒ</t>
    </rPh>
    <rPh sb="31" eb="33">
      <t>レイワ</t>
    </rPh>
    <rPh sb="34" eb="36">
      <t>ネンド</t>
    </rPh>
    <rPh sb="37" eb="38">
      <t>ト</t>
    </rPh>
    <rPh sb="39" eb="42">
      <t>ベツジギョウ</t>
    </rPh>
    <rPh sb="44" eb="46">
      <t>ホジョ</t>
    </rPh>
    <phoneticPr fontId="2"/>
  </si>
  <si>
    <r>
      <t>就業者</t>
    </r>
    <r>
      <rPr>
        <sz val="9"/>
        <rFont val="ＭＳ Ｐゴシック"/>
        <family val="3"/>
        <charset val="128"/>
        <scheme val="minor"/>
      </rPr>
      <t>（週10時間以上20時間未満のダブルワークの方）</t>
    </r>
    <rPh sb="0" eb="3">
      <t>シュウギョウシャ</t>
    </rPh>
    <rPh sb="4" eb="5">
      <t>シュウ</t>
    </rPh>
    <rPh sb="7" eb="11">
      <t>ジカンイジョウ</t>
    </rPh>
    <rPh sb="13" eb="15">
      <t>ジカン</t>
    </rPh>
    <rPh sb="15" eb="17">
      <t>ミマン</t>
    </rPh>
    <rPh sb="25" eb="26">
      <t>カタ</t>
    </rPh>
    <phoneticPr fontId="2"/>
  </si>
  <si>
    <t>令和７年度</t>
    <phoneticPr fontId="2"/>
  </si>
  <si>
    <t>令和７年度は対象外</t>
    <phoneticPr fontId="2"/>
  </si>
  <si>
    <r>
      <rPr>
        <sz val="12"/>
        <rFont val="ＭＳ Ｐゴシック"/>
        <family val="3"/>
        <charset val="128"/>
      </rPr>
      <t>③求人広告費</t>
    </r>
    <r>
      <rPr>
        <b/>
        <sz val="10"/>
        <rFont val="ＭＳ Ｐゴシック"/>
        <family val="3"/>
        <charset val="128"/>
      </rPr>
      <t xml:space="preserve">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t>
    </r>
    <r>
      <rPr>
        <b/>
        <sz val="8"/>
        <rFont val="ＭＳ Ｐゴシック"/>
        <family val="3"/>
        <charset val="128"/>
      </rPr>
      <t xml:space="preserve">
</t>
    </r>
    <r>
      <rPr>
        <sz val="8"/>
        <rFont val="ＭＳ Ｐゴシック"/>
        <family val="3"/>
        <charset val="128"/>
      </rPr>
      <t>課税事業者＝</t>
    </r>
    <r>
      <rPr>
        <u/>
        <sz val="8"/>
        <rFont val="ＭＳ Ｐゴシック"/>
        <family val="3"/>
        <charset val="128"/>
      </rPr>
      <t>税</t>
    </r>
    <r>
      <rPr>
        <b/>
        <u/>
        <sz val="8"/>
        <rFont val="ＭＳ Ｐゴシック"/>
        <family val="3"/>
        <charset val="128"/>
      </rPr>
      <t>抜</t>
    </r>
    <r>
      <rPr>
        <sz val="8"/>
        <rFont val="ＭＳ Ｐゴシック"/>
        <family val="3"/>
        <charset val="128"/>
      </rPr>
      <t xml:space="preserve">額　を反映
</t>
    </r>
    <r>
      <rPr>
        <b/>
        <sz val="11"/>
        <color rgb="FFFF0000"/>
        <rFont val="ＭＳ Ｐゴシック"/>
        <family val="3"/>
        <charset val="128"/>
      </rPr>
      <t>※令和7年度は都の別事業から補助</t>
    </r>
    <rPh sb="1" eb="3">
      <t>キュウジン</t>
    </rPh>
    <rPh sb="3" eb="5">
      <t>コウコク</t>
    </rPh>
    <rPh sb="5" eb="6">
      <t>ヒ</t>
    </rPh>
    <rPh sb="17" eb="22">
      <t>カゼイジギョウシャ</t>
    </rPh>
    <rPh sb="23" eb="26">
      <t>ゼイヌキガク</t>
    </rPh>
    <rPh sb="28" eb="30">
      <t>ハンエイ</t>
    </rPh>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</si>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</sst>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_);[Red]\(#,##0\)"/>
    <numFmt numFmtId="177" formatCode="m&quot;月&quot;d&quot;日&quot;;@"/>
    <numFmt numFmtId="178" formatCode="0.0%"/>
    <numFmt numFmtId="179" formatCode="0&quot;円&quot;"/>
    <numFmt numFmtId="180" formatCode="[$-411]ggge&quot;年&quot;m&quot;月&quot;d&quot;日&quot;;@"/>
    <numFmt numFmtId="181" formatCode="0_ "/>
    <numFmt numFmtId="182" formatCode="yyyy/m/d;@"/>
    <numFmt numFmtId="183" formatCode="0.000%"/>
    <numFmt numFmtId="184" formatCode="#,##0_ "/>
    <numFmt numFmtId="185" formatCode="0_);[Red]\(0\)"/>
    <numFmt numFmtId="186" formatCode="#,###&quot;円&quot;"/>
    <numFmt numFmtId="187" formatCode="#,###&quot;時間&quot;"/>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u/>
      <sz val="11"/>
      <name val="ＭＳ Ｐゴシック"/>
      <family val="3"/>
      <charset val="128"/>
    </font>
    <font>
      <i/>
      <sz val="11"/>
      <name val="ＭＳ Ｐゴシック"/>
      <family val="3"/>
      <charset val="128"/>
    </font>
    <font>
      <sz val="11"/>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i/>
      <sz val="14"/>
      <name val="ＭＳ Ｐゴシック"/>
      <family val="3"/>
      <charset val="128"/>
      <scheme val="minor"/>
    </font>
    <font>
      <sz val="11"/>
      <color theme="0"/>
      <name val="ＭＳ Ｐゴシック"/>
      <family val="3"/>
      <charset val="128"/>
    </font>
    <font>
      <sz val="11"/>
      <color rgb="FFFF0000"/>
      <name val="ＭＳ Ｐゴシック"/>
      <family val="3"/>
      <charset val="128"/>
    </font>
    <font>
      <sz val="12"/>
      <name val="ＭＳ Ｐゴシック"/>
      <family val="3"/>
      <charset val="128"/>
      <scheme val="minor"/>
    </font>
    <font>
      <sz val="10"/>
      <color rgb="FFFF0000"/>
      <name val="ＭＳ Ｐゴシック"/>
      <family val="3"/>
      <charset val="128"/>
    </font>
    <font>
      <sz val="11"/>
      <color theme="1"/>
      <name val="ＭＳ Ｐ明朝"/>
      <family val="1"/>
      <charset val="128"/>
    </font>
    <font>
      <sz val="9"/>
      <color theme="1"/>
      <name val="ＭＳ Ｐ明朝"/>
      <family val="1"/>
      <charset val="128"/>
    </font>
    <font>
      <sz val="14"/>
      <name val="ＭＳ Ｐゴシック"/>
      <family val="3"/>
      <charset val="128"/>
      <scheme val="minor"/>
    </font>
    <font>
      <b/>
      <sz val="10"/>
      <color theme="0"/>
      <name val="ＭＳ Ｐゴシック"/>
      <family val="3"/>
      <charset val="128"/>
      <scheme val="major"/>
    </font>
    <font>
      <b/>
      <sz val="11"/>
      <name val="ＭＳ Ｐゴシック"/>
      <family val="3"/>
      <charset val="128"/>
      <scheme val="minor"/>
    </font>
    <font>
      <sz val="9"/>
      <color rgb="FF000000"/>
      <name val="MS UI Gothic"/>
      <family val="3"/>
      <charset val="128"/>
    </font>
    <font>
      <b/>
      <sz val="9"/>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1"/>
      <color theme="0"/>
      <name val="ＭＳ Ｐゴシック"/>
      <family val="3"/>
      <charset val="128"/>
      <scheme val="minor"/>
    </font>
    <font>
      <b/>
      <sz val="10"/>
      <name val="ＭＳ Ｐゴシック"/>
      <family val="3"/>
      <charset val="128"/>
      <scheme val="minor"/>
    </font>
    <font>
      <b/>
      <sz val="16"/>
      <name val="ＭＳ Ｐゴシック"/>
      <family val="3"/>
      <charset val="128"/>
    </font>
    <font>
      <sz val="16"/>
      <name val="ＭＳ Ｐゴシック"/>
      <family val="3"/>
      <charset val="128"/>
    </font>
    <font>
      <sz val="11"/>
      <color rgb="FF9C0006"/>
      <name val="ＭＳ Ｐゴシック"/>
      <family val="2"/>
      <charset val="128"/>
      <scheme val="minor"/>
    </font>
    <font>
      <sz val="11"/>
      <name val="ＭＳ Ｐゴシック"/>
      <family val="2"/>
      <charset val="128"/>
      <scheme val="minor"/>
    </font>
    <font>
      <b/>
      <sz val="8"/>
      <name val="ＭＳ Ｐゴシック"/>
      <family val="3"/>
      <charset val="128"/>
    </font>
    <font>
      <b/>
      <i/>
      <sz val="14"/>
      <name val="ＭＳ Ｐゴシック"/>
      <family val="3"/>
      <charset val="128"/>
      <scheme val="minor"/>
    </font>
    <font>
      <b/>
      <sz val="12"/>
      <name val="ＭＳ Ｐゴシック"/>
      <family val="3"/>
      <charset val="128"/>
    </font>
    <font>
      <u/>
      <sz val="1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font>
    <font>
      <sz val="10"/>
      <color rgb="FFFF0000"/>
      <name val="ＭＳ Ｐゴシック"/>
      <family val="3"/>
      <charset val="128"/>
      <scheme val="minor"/>
    </font>
    <font>
      <sz val="6"/>
      <color theme="0"/>
      <name val="ＭＳ Ｐゴシック"/>
      <family val="3"/>
      <charset val="128"/>
    </font>
    <font>
      <sz val="8"/>
      <color rgb="FFFF0000"/>
      <name val="ＭＳ Ｐゴシック"/>
      <family val="3"/>
      <charset val="128"/>
      <scheme val="minor"/>
    </font>
    <font>
      <sz val="8"/>
      <name val="ＭＳ Ｐゴシック"/>
      <family val="3"/>
      <charset val="128"/>
      <scheme val="minor"/>
    </font>
    <font>
      <sz val="6"/>
      <color rgb="FFFF0000"/>
      <name val="ＭＳ Ｐゴシック"/>
      <family val="3"/>
      <charset val="128"/>
    </font>
    <font>
      <b/>
      <sz val="11"/>
      <color theme="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font>
    <font>
      <b/>
      <sz val="12"/>
      <name val="HGSｺﾞｼｯｸE"/>
      <family val="3"/>
      <charset val="128"/>
    </font>
    <font>
      <sz val="12"/>
      <name val="HGSｺﾞｼｯｸE"/>
      <family val="3"/>
      <charset val="128"/>
    </font>
    <font>
      <b/>
      <sz val="10"/>
      <color rgb="FFFF0000"/>
      <name val="ＭＳ Ｐゴシック"/>
      <family val="3"/>
      <charset val="128"/>
      <scheme val="minor"/>
    </font>
    <font>
      <b/>
      <sz val="9"/>
      <color rgb="FFFF0000"/>
      <name val="ＭＳ Ｐゴシック"/>
      <family val="3"/>
      <charset val="128"/>
    </font>
    <font>
      <sz val="9"/>
      <color rgb="FFFF0000"/>
      <name val="ＭＳ Ｐゴシック"/>
      <family val="3"/>
      <charset val="128"/>
    </font>
    <font>
      <sz val="8"/>
      <color rgb="FFFF0000"/>
      <name val="ＭＳ Ｐゴシック"/>
      <family val="3"/>
      <charset val="128"/>
    </font>
    <font>
      <b/>
      <u/>
      <sz val="12"/>
      <name val="ＭＳ Ｐゴシック"/>
      <family val="3"/>
      <charset val="128"/>
    </font>
    <font>
      <sz val="13"/>
      <name val="ＭＳ Ｐゴシック"/>
      <family val="3"/>
      <charset val="128"/>
    </font>
    <font>
      <b/>
      <sz val="14"/>
      <color rgb="FFC00000"/>
      <name val="ＭＳ Ｐゴシック"/>
      <family val="3"/>
      <charset val="128"/>
    </font>
    <font>
      <b/>
      <sz val="8"/>
      <color rgb="FFC00000"/>
      <name val="ＭＳ Ｐゴシック"/>
      <family val="3"/>
      <charset val="128"/>
    </font>
    <font>
      <b/>
      <sz val="11"/>
      <color rgb="FFC00000"/>
      <name val="ＭＳ Ｐゴシック"/>
      <family val="3"/>
      <charset val="128"/>
      <scheme val="minor"/>
    </font>
    <font>
      <sz val="10.5"/>
      <color theme="1" tint="0.499984740745262"/>
      <name val="ＭＳ Ｐゴシック"/>
      <family val="3"/>
      <charset val="128"/>
    </font>
    <font>
      <b/>
      <sz val="10.5"/>
      <color theme="1" tint="0.499984740745262"/>
      <name val="ＭＳ Ｐゴシック"/>
      <family val="3"/>
      <charset val="128"/>
    </font>
    <font>
      <b/>
      <sz val="11"/>
      <color rgb="FF0070C0"/>
      <name val="ＭＳ Ｐゴシック"/>
      <family val="3"/>
      <charset val="128"/>
    </font>
    <font>
      <b/>
      <sz val="12"/>
      <color rgb="FF0070C0"/>
      <name val="ＭＳ Ｐゴシック"/>
      <family val="3"/>
      <charset val="128"/>
    </font>
    <font>
      <b/>
      <sz val="8.5"/>
      <color rgb="FF0070C0"/>
      <name val="ＭＳ Ｐゴシック"/>
      <family val="3"/>
      <charset val="128"/>
    </font>
    <font>
      <b/>
      <sz val="9"/>
      <color theme="1" tint="0.499984740745262"/>
      <name val="ＭＳ Ｐゴシック"/>
      <family val="3"/>
      <charset val="128"/>
    </font>
    <font>
      <u/>
      <sz val="14"/>
      <name val="ＭＳ Ｐゴシック"/>
      <family val="3"/>
      <charset val="128"/>
    </font>
    <font>
      <u/>
      <sz val="12"/>
      <name val="ＭＳ Ｐゴシック"/>
      <family val="3"/>
      <charset val="128"/>
    </font>
    <font>
      <sz val="10"/>
      <color theme="3"/>
      <name val="ＭＳ Ｐゴシック"/>
      <family val="3"/>
      <charset val="128"/>
    </font>
    <font>
      <sz val="10"/>
      <color theme="3"/>
      <name val="ＭＳ Ｐゴシック"/>
      <family val="3"/>
      <charset val="128"/>
      <scheme val="minor"/>
    </font>
    <font>
      <sz val="11"/>
      <color rgb="FFFF0000"/>
      <name val="Meiryo UI"/>
      <family val="3"/>
      <charset val="128"/>
    </font>
    <font>
      <sz val="11"/>
      <color theme="1"/>
      <name val="Meiryo UI"/>
      <family val="3"/>
      <charset val="128"/>
    </font>
    <font>
      <b/>
      <sz val="18"/>
      <color rgb="FFC00000"/>
      <name val="ＭＳ Ｐゴシック"/>
      <family val="3"/>
      <charset val="128"/>
    </font>
    <font>
      <b/>
      <sz val="11"/>
      <color rgb="FFFF0000"/>
      <name val="ＭＳ Ｐゴシック"/>
      <family val="3"/>
      <charset val="128"/>
    </font>
    <font>
      <b/>
      <sz val="18"/>
      <color rgb="FFFF0000"/>
      <name val="ＭＳ Ｐゴシック"/>
      <family val="3"/>
      <charset val="128"/>
    </font>
  </fonts>
  <fills count="13">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0"/>
        <bgColor indexed="64"/>
      </patternFill>
    </fill>
    <fill>
      <patternFill patternType="solid">
        <fgColor rgb="FFFFC7CE"/>
      </patternFill>
    </fill>
    <fill>
      <patternFill patternType="solid">
        <fgColor theme="0" tint="-0.34998626667073579"/>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8" fillId="7" borderId="0" applyNumberFormat="0" applyBorder="0" applyAlignment="0" applyProtection="0">
      <alignment vertical="center"/>
    </xf>
  </cellStyleXfs>
  <cellXfs count="631">
    <xf numFmtId="0" fontId="0" fillId="0" borderId="0" xfId="0">
      <alignment vertical="center"/>
    </xf>
    <xf numFmtId="0" fontId="14" fillId="3" borderId="1" xfId="3" applyFont="1" applyFill="1" applyBorder="1" applyAlignment="1" applyProtection="1">
      <alignment horizontal="center" vertical="center"/>
      <protection locked="0"/>
    </xf>
    <xf numFmtId="0" fontId="4" fillId="0" borderId="0" xfId="0" applyFont="1" applyAlignment="1" applyProtection="1">
      <alignment horizontal="center" vertical="center"/>
    </xf>
    <xf numFmtId="177" fontId="5" fillId="0" borderId="0" xfId="0" applyNumberFormat="1" applyFont="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0" fontId="7" fillId="0" borderId="0" xfId="0" applyFont="1" applyFill="1" applyBorder="1" applyAlignment="1" applyProtection="1">
      <alignment horizontal="center" vertical="center" wrapText="1"/>
    </xf>
    <xf numFmtId="0" fontId="0" fillId="0" borderId="0" xfId="0" applyFont="1" applyBorder="1" applyAlignment="1" applyProtection="1">
      <alignment vertical="center" wrapText="1"/>
    </xf>
    <xf numFmtId="0" fontId="18" fillId="0" borderId="0" xfId="0" applyFont="1" applyBorder="1" applyAlignment="1" applyProtection="1">
      <alignment horizontal="left" vertical="center"/>
    </xf>
    <xf numFmtId="0" fontId="0" fillId="0" borderId="0" xfId="0" applyFont="1" applyAlignment="1" applyProtection="1">
      <alignment horizontal="center" vertical="center"/>
    </xf>
    <xf numFmtId="0" fontId="0" fillId="0" borderId="0" xfId="0" applyFont="1" applyProtection="1">
      <alignment vertical="center"/>
    </xf>
    <xf numFmtId="0" fontId="0" fillId="0" borderId="1" xfId="0" applyFont="1" applyFill="1" applyBorder="1" applyAlignment="1" applyProtection="1">
      <alignment horizontal="center" vertical="center"/>
    </xf>
    <xf numFmtId="0" fontId="0" fillId="0" borderId="0" xfId="0" applyAlignment="1" applyProtection="1">
      <alignment vertical="center" wrapText="1"/>
    </xf>
    <xf numFmtId="0" fontId="14" fillId="0" borderId="5" xfId="0" applyFont="1" applyBorder="1" applyProtection="1">
      <alignment vertical="center"/>
    </xf>
    <xf numFmtId="0" fontId="14" fillId="0" borderId="3" xfId="0" applyFont="1" applyBorder="1" applyAlignment="1" applyProtection="1">
      <alignment horizontal="center" vertical="center"/>
    </xf>
    <xf numFmtId="0" fontId="1" fillId="0" borderId="0" xfId="3" applyFill="1" applyAlignment="1" applyProtection="1">
      <alignment horizontal="center" vertical="center"/>
    </xf>
    <xf numFmtId="0" fontId="1" fillId="0" borderId="0" xfId="3" applyFont="1" applyFill="1" applyAlignment="1" applyProtection="1">
      <alignment vertical="center"/>
    </xf>
    <xf numFmtId="177" fontId="1" fillId="0" borderId="0" xfId="3" applyNumberFormat="1" applyFont="1" applyFill="1" applyAlignment="1" applyProtection="1">
      <alignment horizontal="center" vertical="center"/>
    </xf>
    <xf numFmtId="0" fontId="4" fillId="0" borderId="0" xfId="3" applyFont="1" applyFill="1" applyAlignment="1" applyProtection="1">
      <alignment horizontal="center" vertical="center"/>
    </xf>
    <xf numFmtId="0" fontId="1" fillId="0" borderId="0" xfId="3" applyFont="1" applyFill="1" applyAlignment="1" applyProtection="1">
      <alignment horizontal="center" vertical="center"/>
    </xf>
    <xf numFmtId="0" fontId="5" fillId="0" borderId="0" xfId="3" applyFont="1" applyFill="1" applyAlignment="1" applyProtection="1">
      <alignment horizontal="right" vertical="center"/>
    </xf>
    <xf numFmtId="0" fontId="1" fillId="0" borderId="0" xfId="3" applyFont="1" applyFill="1" applyAlignment="1" applyProtection="1">
      <alignment horizontal="right" vertical="center"/>
    </xf>
    <xf numFmtId="0" fontId="1" fillId="0" borderId="0" xfId="3" applyFill="1" applyProtection="1">
      <alignment vertical="center"/>
    </xf>
    <xf numFmtId="0" fontId="1" fillId="0" borderId="0" xfId="3" applyFont="1" applyFill="1" applyAlignment="1" applyProtection="1">
      <alignment horizontal="left" vertical="center"/>
    </xf>
    <xf numFmtId="3" fontId="1" fillId="0" borderId="0" xfId="3" applyNumberFormat="1" applyFill="1" applyProtection="1">
      <alignment vertical="center"/>
    </xf>
    <xf numFmtId="0" fontId="14" fillId="0" borderId="0" xfId="3" applyFont="1" applyFill="1" applyBorder="1" applyAlignment="1" applyProtection="1">
      <alignment vertical="center"/>
    </xf>
    <xf numFmtId="31" fontId="0" fillId="0" borderId="12" xfId="3" applyNumberFormat="1" applyFont="1" applyFill="1" applyBorder="1" applyAlignment="1" applyProtection="1">
      <alignment horizontal="center" vertical="center"/>
    </xf>
    <xf numFmtId="0" fontId="1" fillId="0" borderId="0" xfId="3" applyFont="1" applyFill="1" applyBorder="1" applyAlignment="1" applyProtection="1">
      <alignment vertical="center"/>
    </xf>
    <xf numFmtId="0" fontId="14" fillId="0" borderId="7" xfId="3" applyFont="1" applyFill="1" applyBorder="1" applyAlignment="1" applyProtection="1">
      <alignment vertical="center"/>
    </xf>
    <xf numFmtId="0" fontId="14" fillId="0" borderId="8" xfId="3" applyFont="1" applyFill="1" applyBorder="1" applyAlignment="1" applyProtection="1">
      <alignment vertical="center"/>
    </xf>
    <xf numFmtId="0" fontId="14" fillId="0" borderId="0" xfId="3" applyFont="1" applyFill="1" applyBorder="1" applyAlignment="1" applyProtection="1">
      <alignment horizontal="left" vertical="center"/>
    </xf>
    <xf numFmtId="0" fontId="17" fillId="0" borderId="5" xfId="3" applyFont="1" applyFill="1" applyBorder="1" applyAlignment="1" applyProtection="1">
      <alignment horizontal="center" vertical="center"/>
    </xf>
    <xf numFmtId="0" fontId="17" fillId="0" borderId="11" xfId="3" applyFont="1" applyFill="1" applyBorder="1" applyAlignment="1" applyProtection="1">
      <alignment horizontal="center" vertical="center"/>
    </xf>
    <xf numFmtId="0" fontId="1" fillId="0" borderId="0" xfId="3" applyFill="1" applyBorder="1" applyAlignment="1" applyProtection="1">
      <alignment horizontal="center" vertical="center"/>
    </xf>
    <xf numFmtId="0" fontId="1" fillId="0" borderId="0" xfId="3" applyFill="1" applyBorder="1" applyProtection="1">
      <alignment vertical="center"/>
    </xf>
    <xf numFmtId="0" fontId="1" fillId="0" borderId="0" xfId="3" applyFill="1" applyBorder="1" applyAlignment="1" applyProtection="1">
      <alignment vertical="center"/>
    </xf>
    <xf numFmtId="0" fontId="1" fillId="0" borderId="0" xfId="3" applyFill="1" applyBorder="1" applyAlignment="1" applyProtection="1">
      <alignment horizontal="left" vertical="center"/>
    </xf>
    <xf numFmtId="0" fontId="13" fillId="0" borderId="0" xfId="3" applyFont="1" applyFill="1" applyBorder="1" applyAlignment="1" applyProtection="1">
      <alignment horizontal="left" vertical="center"/>
    </xf>
    <xf numFmtId="0" fontId="1" fillId="0" borderId="0" xfId="3" applyFill="1" applyBorder="1" applyAlignment="1" applyProtection="1">
      <alignment horizontal="left" vertical="center" wrapText="1"/>
    </xf>
    <xf numFmtId="0" fontId="12" fillId="0" borderId="0" xfId="3" applyFont="1" applyFill="1" applyBorder="1" applyAlignment="1" applyProtection="1">
      <alignment horizontal="left" vertical="center"/>
    </xf>
    <xf numFmtId="0" fontId="14" fillId="3" borderId="14" xfId="3" applyFont="1" applyFill="1" applyBorder="1" applyAlignment="1" applyProtection="1">
      <alignment horizontal="center" vertical="center"/>
    </xf>
    <xf numFmtId="0" fontId="14" fillId="3" borderId="16"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0" fillId="0" borderId="0" xfId="0" applyFill="1" applyProtection="1">
      <alignment vertical="center"/>
    </xf>
    <xf numFmtId="0" fontId="11" fillId="0" borderId="0" xfId="0" applyFont="1" applyFill="1" applyAlignment="1" applyProtection="1">
      <alignment horizontal="left" vertical="center"/>
    </xf>
    <xf numFmtId="0" fontId="11" fillId="0" borderId="0" xfId="0" applyFont="1" applyFill="1" applyProtection="1">
      <alignment vertical="center"/>
    </xf>
    <xf numFmtId="0" fontId="11" fillId="0" borderId="0" xfId="0" applyFont="1" applyFill="1" applyAlignment="1" applyProtection="1">
      <alignment horizontal="right" vertical="center"/>
    </xf>
    <xf numFmtId="0" fontId="11" fillId="0" borderId="0" xfId="0" applyFont="1" applyFill="1" applyBorder="1" applyProtection="1">
      <alignment vertical="center"/>
    </xf>
    <xf numFmtId="0" fontId="14" fillId="0" borderId="0" xfId="0" applyFont="1" applyFill="1" applyProtection="1">
      <alignment vertical="center"/>
    </xf>
    <xf numFmtId="0" fontId="11" fillId="0" borderId="5"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Protection="1">
      <alignment vertical="center"/>
    </xf>
    <xf numFmtId="177" fontId="1" fillId="0" borderId="0" xfId="3" applyNumberFormat="1" applyFill="1" applyAlignment="1" applyProtection="1">
      <alignment horizontal="center" vertical="center"/>
    </xf>
    <xf numFmtId="5" fontId="0" fillId="0" borderId="0" xfId="0" applyNumberFormat="1" applyFont="1" applyProtection="1">
      <alignment vertical="center"/>
    </xf>
    <xf numFmtId="0" fontId="14" fillId="0" borderId="0" xfId="0" applyFont="1" applyBorder="1" applyAlignment="1" applyProtection="1">
      <alignment horizontal="center" vertical="center"/>
    </xf>
    <xf numFmtId="38" fontId="23" fillId="0" borderId="0" xfId="0" applyNumberFormat="1" applyFont="1" applyFill="1" applyBorder="1" applyProtection="1">
      <alignment vertical="center"/>
    </xf>
    <xf numFmtId="0" fontId="0" fillId="0" borderId="4" xfId="0" applyFont="1" applyBorder="1" applyAlignment="1" applyProtection="1">
      <alignment horizontal="center" vertical="center"/>
    </xf>
    <xf numFmtId="176" fontId="28" fillId="0" borderId="4" xfId="1" applyNumberFormat="1" applyFont="1" applyFill="1" applyBorder="1" applyAlignment="1" applyProtection="1">
      <alignment horizontal="right" vertical="center"/>
    </xf>
    <xf numFmtId="0" fontId="29" fillId="0" borderId="4" xfId="0" applyFont="1" applyBorder="1" applyAlignment="1" applyProtection="1">
      <alignment horizontal="center" vertical="center"/>
    </xf>
    <xf numFmtId="0" fontId="25" fillId="0" borderId="4" xfId="0" applyFont="1" applyBorder="1" applyAlignment="1" applyProtection="1">
      <alignment horizontal="center" vertical="center"/>
    </xf>
    <xf numFmtId="0" fontId="29" fillId="0" borderId="7" xfId="0" applyFont="1" applyBorder="1" applyAlignment="1" applyProtection="1">
      <alignment horizontal="center" vertical="center"/>
    </xf>
    <xf numFmtId="38" fontId="23" fillId="0" borderId="2" xfId="2" applyFont="1" applyFill="1" applyBorder="1" applyAlignment="1" applyProtection="1">
      <alignment horizontal="right" vertical="center"/>
    </xf>
    <xf numFmtId="0" fontId="0" fillId="0" borderId="8" xfId="0" applyFont="1" applyFill="1" applyBorder="1" applyAlignment="1" applyProtection="1">
      <alignment horizontal="left" vertical="center"/>
    </xf>
    <xf numFmtId="0" fontId="0" fillId="0" borderId="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0" fillId="0" borderId="0" xfId="0" applyFont="1" applyFill="1" applyProtection="1">
      <alignment vertical="center"/>
    </xf>
    <xf numFmtId="0" fontId="25" fillId="0" borderId="0" xfId="0" applyFont="1" applyBorder="1" applyAlignment="1" applyProtection="1">
      <alignment horizontal="left" vertical="center"/>
    </xf>
    <xf numFmtId="0" fontId="25"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3" fillId="0" borderId="0" xfId="0" applyFont="1" applyAlignment="1" applyProtection="1">
      <alignment horizontal="left" vertical="center"/>
    </xf>
    <xf numFmtId="0" fontId="3" fillId="0" borderId="0" xfId="0" applyFont="1" applyFill="1" applyAlignment="1" applyProtection="1">
      <alignment horizontal="left" vertical="center"/>
    </xf>
    <xf numFmtId="3" fontId="0" fillId="0" borderId="0" xfId="0" applyNumberFormat="1" applyFont="1" applyProtection="1">
      <alignment vertical="center"/>
    </xf>
    <xf numFmtId="0" fontId="29" fillId="0" borderId="8" xfId="0" applyFont="1" applyBorder="1" applyAlignment="1" applyProtection="1">
      <alignment horizontal="center" vertical="center"/>
    </xf>
    <xf numFmtId="0" fontId="0" fillId="0" borderId="1" xfId="0" applyFont="1" applyBorder="1" applyProtection="1">
      <alignment vertical="center"/>
    </xf>
    <xf numFmtId="0" fontId="38" fillId="7" borderId="0" xfId="4" applyProtection="1">
      <alignment vertical="center"/>
    </xf>
    <xf numFmtId="0" fontId="0" fillId="8" borderId="0" xfId="0" applyFont="1" applyFill="1" applyAlignment="1" applyProtection="1">
      <alignment horizontal="center" vertical="center"/>
    </xf>
    <xf numFmtId="0" fontId="29" fillId="8" borderId="8" xfId="0" applyFont="1" applyFill="1" applyBorder="1" applyAlignment="1" applyProtection="1">
      <alignment horizontal="center" vertical="center"/>
    </xf>
    <xf numFmtId="0" fontId="0" fillId="8" borderId="1" xfId="0" applyFont="1" applyFill="1" applyBorder="1" applyAlignment="1" applyProtection="1">
      <alignment horizontal="center" vertical="center"/>
    </xf>
    <xf numFmtId="0" fontId="0" fillId="0" borderId="0" xfId="0" applyProtection="1">
      <alignment vertical="center"/>
    </xf>
    <xf numFmtId="38" fontId="23" fillId="2" borderId="2" xfId="2" applyFont="1" applyFill="1" applyBorder="1" applyAlignment="1" applyProtection="1">
      <alignment horizontal="right" vertical="center"/>
    </xf>
    <xf numFmtId="38" fontId="23" fillId="2" borderId="1" xfId="2" applyNumberFormat="1" applyFont="1" applyFill="1" applyBorder="1" applyAlignment="1" applyProtection="1">
      <alignment horizontal="right" vertical="center"/>
    </xf>
    <xf numFmtId="38" fontId="23" fillId="2" borderId="1" xfId="2" applyFont="1" applyFill="1" applyBorder="1" applyAlignment="1" applyProtection="1">
      <alignment horizontal="right" vertical="center"/>
    </xf>
    <xf numFmtId="178" fontId="28" fillId="8" borderId="1" xfId="2" applyNumberFormat="1" applyFont="1" applyFill="1" applyBorder="1" applyAlignment="1" applyProtection="1">
      <alignment horizontal="right" vertical="center"/>
    </xf>
    <xf numFmtId="0" fontId="0" fillId="3" borderId="17" xfId="0" applyFont="1" applyFill="1" applyBorder="1" applyAlignment="1" applyProtection="1">
      <alignment vertical="center" shrinkToFit="1"/>
      <protection locked="0"/>
    </xf>
    <xf numFmtId="0" fontId="3" fillId="0" borderId="20"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0" fillId="0" borderId="5"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0" xfId="0" applyFont="1" applyBorder="1" applyProtection="1">
      <alignment vertical="center"/>
    </xf>
    <xf numFmtId="0" fontId="17" fillId="0" borderId="7" xfId="0" applyFont="1" applyFill="1" applyBorder="1" applyAlignment="1" applyProtection="1">
      <alignment horizontal="center" vertical="center"/>
    </xf>
    <xf numFmtId="0" fontId="3" fillId="0" borderId="25" xfId="0" applyFont="1" applyFill="1" applyBorder="1" applyAlignment="1" applyProtection="1">
      <alignment vertical="center" shrinkToFit="1"/>
    </xf>
    <xf numFmtId="0" fontId="34" fillId="0" borderId="8" xfId="0" applyFont="1" applyFill="1" applyBorder="1" applyAlignment="1" applyProtection="1">
      <alignment vertical="center"/>
    </xf>
    <xf numFmtId="0" fontId="24" fillId="0" borderId="0" xfId="0" applyFont="1" applyFill="1" applyAlignment="1" applyProtection="1">
      <alignment vertical="center" wrapText="1"/>
    </xf>
    <xf numFmtId="0" fontId="18" fillId="0" borderId="0" xfId="0" applyFont="1" applyProtection="1">
      <alignment vertical="center"/>
    </xf>
    <xf numFmtId="0" fontId="5" fillId="0" borderId="0" xfId="0" applyFont="1" applyBorder="1" applyAlignment="1" applyProtection="1">
      <alignment vertical="center"/>
    </xf>
    <xf numFmtId="0" fontId="0" fillId="9" borderId="0" xfId="0" applyFont="1" applyFill="1" applyAlignment="1" applyProtection="1">
      <alignment horizontal="center" vertical="center"/>
    </xf>
    <xf numFmtId="0" fontId="29" fillId="9" borderId="4" xfId="0" applyFont="1" applyFill="1" applyBorder="1" applyAlignment="1" applyProtection="1">
      <alignment horizontal="center" vertical="center"/>
    </xf>
    <xf numFmtId="178" fontId="41" fillId="9" borderId="1" xfId="2" applyNumberFormat="1" applyFont="1" applyFill="1" applyBorder="1" applyAlignment="1" applyProtection="1">
      <alignment horizontal="right" vertical="center"/>
    </xf>
    <xf numFmtId="0" fontId="0" fillId="9" borderId="1" xfId="0" applyFont="1" applyFill="1" applyBorder="1" applyAlignment="1" applyProtection="1">
      <alignment horizontal="center" vertical="center"/>
    </xf>
    <xf numFmtId="0" fontId="0" fillId="9" borderId="0" xfId="0" applyFont="1" applyFill="1" applyProtection="1">
      <alignment vertical="center"/>
    </xf>
    <xf numFmtId="38" fontId="23" fillId="0" borderId="5" xfId="2" applyFont="1" applyFill="1" applyBorder="1" applyAlignment="1" applyProtection="1">
      <alignment horizontal="right" vertical="center"/>
    </xf>
    <xf numFmtId="0" fontId="0" fillId="10" borderId="0" xfId="0" applyFont="1" applyFill="1" applyProtection="1">
      <alignment vertical="center"/>
    </xf>
    <xf numFmtId="0" fontId="14" fillId="10" borderId="1" xfId="0" applyFont="1" applyFill="1" applyBorder="1" applyAlignment="1" applyProtection="1">
      <alignment horizontal="center" vertical="center"/>
    </xf>
    <xf numFmtId="38" fontId="23" fillId="10" borderId="1" xfId="2" applyFont="1" applyFill="1" applyBorder="1" applyProtection="1">
      <alignment vertical="center"/>
    </xf>
    <xf numFmtId="0" fontId="29" fillId="10" borderId="8" xfId="0" applyFont="1" applyFill="1" applyBorder="1" applyAlignment="1" applyProtection="1">
      <alignment horizontal="center" vertical="center"/>
    </xf>
    <xf numFmtId="183" fontId="16" fillId="10" borderId="1" xfId="2" applyNumberFormat="1" applyFont="1" applyFill="1" applyBorder="1" applyAlignment="1" applyProtection="1">
      <alignment horizontal="right" vertical="center"/>
    </xf>
    <xf numFmtId="0" fontId="0" fillId="10" borderId="1" xfId="0" applyFont="1" applyFill="1" applyBorder="1" applyAlignment="1" applyProtection="1">
      <alignment horizontal="center" vertical="center"/>
    </xf>
    <xf numFmtId="178" fontId="23" fillId="2" borderId="1" xfId="2" applyNumberFormat="1" applyFont="1" applyFill="1" applyBorder="1" applyAlignment="1" applyProtection="1">
      <alignment horizontal="right" vertical="center"/>
    </xf>
    <xf numFmtId="0" fontId="25" fillId="0" borderId="2" xfId="0" applyFont="1" applyFill="1" applyBorder="1" applyAlignment="1" applyProtection="1">
      <alignment vertical="center"/>
    </xf>
    <xf numFmtId="0" fontId="25" fillId="0" borderId="7" xfId="0" applyFont="1" applyFill="1" applyBorder="1" applyAlignment="1" applyProtection="1">
      <alignment vertical="center"/>
    </xf>
    <xf numFmtId="0" fontId="25" fillId="0" borderId="8" xfId="0" applyFont="1" applyFill="1" applyBorder="1" applyAlignment="1" applyProtection="1">
      <alignment vertical="center"/>
    </xf>
    <xf numFmtId="5" fontId="0" fillId="0" borderId="0" xfId="0" applyNumberFormat="1" applyFont="1" applyFill="1" applyProtection="1">
      <alignment vertical="center"/>
    </xf>
    <xf numFmtId="0" fontId="35" fillId="0" borderId="5" xfId="0" applyFont="1" applyBorder="1" applyAlignment="1" applyProtection="1">
      <alignment horizontal="left" vertical="center"/>
    </xf>
    <xf numFmtId="0" fontId="45" fillId="0" borderId="0" xfId="0" applyFont="1" applyProtection="1">
      <alignment vertical="center"/>
    </xf>
    <xf numFmtId="0" fontId="0" fillId="0" borderId="0" xfId="3" applyFont="1" applyFill="1" applyProtection="1">
      <alignment vertical="center"/>
    </xf>
    <xf numFmtId="0" fontId="14" fillId="0" borderId="5" xfId="3" applyFont="1" applyFill="1" applyBorder="1" applyAlignment="1" applyProtection="1">
      <alignment horizontal="center" vertical="center"/>
    </xf>
    <xf numFmtId="0" fontId="14" fillId="0" borderId="5" xfId="3" applyFont="1" applyFill="1" applyBorder="1" applyAlignment="1" applyProtection="1">
      <alignment vertical="center"/>
    </xf>
    <xf numFmtId="0" fontId="14" fillId="0" borderId="11" xfId="3" applyFont="1" applyFill="1" applyBorder="1" applyAlignment="1" applyProtection="1">
      <alignment vertical="center"/>
    </xf>
    <xf numFmtId="14" fontId="47" fillId="0" borderId="0" xfId="0" applyNumberFormat="1" applyFont="1" applyFill="1" applyAlignment="1" applyProtection="1">
      <alignment horizontal="right" vertical="center"/>
    </xf>
    <xf numFmtId="0" fontId="49" fillId="0" borderId="7" xfId="3" applyFont="1" applyFill="1" applyBorder="1" applyAlignment="1" applyProtection="1">
      <alignment horizontal="center" vertical="center" shrinkToFit="1"/>
    </xf>
    <xf numFmtId="0" fontId="34" fillId="6" borderId="7" xfId="0" applyFont="1" applyFill="1" applyBorder="1" applyAlignment="1" applyProtection="1">
      <alignment horizontal="left" vertical="center"/>
    </xf>
    <xf numFmtId="0" fontId="48" fillId="0" borderId="7" xfId="0" applyFont="1" applyBorder="1" applyAlignment="1" applyProtection="1">
      <alignment horizontal="left" vertical="center"/>
    </xf>
    <xf numFmtId="38" fontId="23" fillId="2" borderId="3" xfId="2" applyFont="1" applyFill="1" applyBorder="1" applyAlignment="1" applyProtection="1">
      <alignment horizontal="right" vertical="center"/>
    </xf>
    <xf numFmtId="14" fontId="3" fillId="0" borderId="1" xfId="0" applyNumberFormat="1" applyFont="1" applyFill="1" applyBorder="1" applyAlignment="1" applyProtection="1">
      <alignment horizontal="right" vertical="center"/>
    </xf>
    <xf numFmtId="0" fontId="39" fillId="7" borderId="0" xfId="4" applyFont="1" applyProtection="1">
      <alignment vertical="center"/>
    </xf>
    <xf numFmtId="0" fontId="14" fillId="0" borderId="7" xfId="3" applyFont="1" applyFill="1" applyBorder="1" applyAlignment="1" applyProtection="1">
      <alignment horizontal="center" vertical="center"/>
    </xf>
    <xf numFmtId="0" fontId="1" fillId="0" borderId="8" xfId="3" applyFill="1" applyBorder="1" applyAlignment="1" applyProtection="1">
      <alignment horizontal="center" vertical="center"/>
    </xf>
    <xf numFmtId="0" fontId="1" fillId="0" borderId="7" xfId="3"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7"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38" fontId="28" fillId="2" borderId="5" xfId="2"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182" fontId="14" fillId="3" borderId="2" xfId="3" applyNumberFormat="1" applyFont="1" applyFill="1" applyBorder="1" applyAlignment="1" applyProtection="1">
      <alignment horizontal="center" vertical="center"/>
    </xf>
    <xf numFmtId="0" fontId="14" fillId="3" borderId="15" xfId="3" applyFont="1" applyFill="1" applyBorder="1" applyAlignment="1" applyProtection="1">
      <alignment horizontal="center" vertical="center" shrinkToFit="1"/>
    </xf>
    <xf numFmtId="0" fontId="14" fillId="3" borderId="14" xfId="3" applyFont="1" applyFill="1" applyBorder="1" applyAlignment="1" applyProtection="1">
      <alignment horizontal="center" vertical="center" shrinkToFit="1"/>
    </xf>
    <xf numFmtId="0" fontId="14" fillId="3" borderId="16" xfId="3" applyFont="1" applyFill="1" applyBorder="1" applyAlignment="1" applyProtection="1">
      <alignment horizontal="center" vertical="center" shrinkToFit="1"/>
    </xf>
    <xf numFmtId="0" fontId="44" fillId="0" borderId="4" xfId="0" applyFont="1" applyFill="1" applyBorder="1" applyAlignment="1" applyProtection="1">
      <alignment vertical="center"/>
    </xf>
    <xf numFmtId="0" fontId="14" fillId="0" borderId="4" xfId="0"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4" borderId="0" xfId="0" applyFont="1" applyFill="1" applyBorder="1" applyAlignment="1" applyProtection="1">
      <alignment horizontal="center" vertical="center"/>
    </xf>
    <xf numFmtId="0" fontId="14" fillId="0" borderId="0" xfId="0" applyFont="1" applyBorder="1" applyAlignment="1" applyProtection="1">
      <alignment horizontal="left" vertical="center"/>
    </xf>
    <xf numFmtId="0" fontId="0" fillId="3" borderId="25" xfId="0" applyFont="1" applyFill="1" applyBorder="1" applyAlignment="1" applyProtection="1">
      <alignment horizontal="right" vertical="center" shrinkToFit="1"/>
      <protection locked="0"/>
    </xf>
    <xf numFmtId="0" fontId="14" fillId="0" borderId="7" xfId="3" applyFont="1" applyFill="1" applyBorder="1" applyAlignment="1" applyProtection="1">
      <alignment horizontal="center" vertical="center"/>
    </xf>
    <xf numFmtId="177" fontId="0" fillId="0" borderId="0" xfId="0" applyNumberFormat="1" applyFont="1" applyAlignment="1" applyProtection="1">
      <alignment horizontal="center" vertical="center"/>
    </xf>
    <xf numFmtId="0" fontId="0" fillId="0" borderId="1" xfId="0" applyFont="1" applyBorder="1" applyAlignment="1" applyProtection="1">
      <alignment horizontal="center" vertical="center"/>
    </xf>
    <xf numFmtId="0" fontId="5" fillId="0" borderId="0" xfId="0" applyFont="1" applyAlignment="1" applyProtection="1">
      <alignment horizontal="right" vertical="center"/>
    </xf>
    <xf numFmtId="0" fontId="0" fillId="0" borderId="0" xfId="0" applyFont="1" applyAlignment="1" applyProtection="1">
      <alignment vertical="center"/>
    </xf>
    <xf numFmtId="0" fontId="14"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177" fontId="0" fillId="4" borderId="3" xfId="0" applyNumberFormat="1"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14" fillId="4" borderId="9" xfId="3" applyFont="1" applyFill="1" applyBorder="1" applyAlignment="1" applyProtection="1">
      <alignment horizontal="center" vertical="center"/>
      <protection locked="0"/>
    </xf>
    <xf numFmtId="0" fontId="48" fillId="0" borderId="5" xfId="0" applyFont="1" applyBorder="1" applyAlignment="1" applyProtection="1">
      <alignment horizontal="left" vertical="center"/>
    </xf>
    <xf numFmtId="0" fontId="55" fillId="0" borderId="0" xfId="0" applyFont="1" applyFill="1" applyBorder="1" applyAlignment="1" applyProtection="1">
      <alignment vertical="center"/>
    </xf>
    <xf numFmtId="0" fontId="51" fillId="0" borderId="5" xfId="0" applyFont="1" applyFill="1" applyBorder="1" applyAlignment="1" applyProtection="1">
      <alignment horizontal="center" vertical="center"/>
    </xf>
    <xf numFmtId="0" fontId="0" fillId="4" borderId="1" xfId="3" applyNumberFormat="1" applyFont="1" applyFill="1" applyBorder="1" applyAlignment="1" applyProtection="1">
      <alignment horizontal="center" vertical="center"/>
      <protection locked="0"/>
    </xf>
    <xf numFmtId="38" fontId="58" fillId="0" borderId="8" xfId="2" applyFont="1" applyFill="1" applyBorder="1" applyAlignment="1" applyProtection="1">
      <alignment vertical="top" wrapText="1"/>
    </xf>
    <xf numFmtId="0" fontId="14" fillId="0" borderId="5" xfId="0" applyFont="1" applyBorder="1" applyAlignment="1" applyProtection="1">
      <alignment horizontal="left" vertical="center"/>
    </xf>
    <xf numFmtId="0" fontId="14" fillId="0" borderId="7" xfId="0" applyFont="1" applyBorder="1" applyAlignment="1" applyProtection="1">
      <alignment horizontal="left" vertical="center"/>
    </xf>
    <xf numFmtId="0" fontId="0" fillId="0" borderId="11" xfId="0" applyFont="1" applyFill="1" applyBorder="1" applyAlignment="1" applyProtection="1">
      <alignment horizontal="center" vertical="center"/>
    </xf>
    <xf numFmtId="0" fontId="61" fillId="4" borderId="1" xfId="0" applyFont="1" applyFill="1" applyBorder="1" applyAlignment="1" applyProtection="1">
      <alignment horizontal="center" vertical="center" shrinkToFit="1"/>
      <protection locked="0"/>
    </xf>
    <xf numFmtId="0" fontId="0" fillId="11" borderId="0" xfId="0" applyFill="1">
      <alignment vertical="center"/>
    </xf>
    <xf numFmtId="0" fontId="14" fillId="4" borderId="1" xfId="4" applyFont="1" applyFill="1" applyBorder="1" applyAlignment="1" applyProtection="1">
      <alignment horizontal="center" vertical="center"/>
      <protection locked="0"/>
    </xf>
    <xf numFmtId="0" fontId="0" fillId="0" borderId="0" xfId="3" applyFont="1" applyFill="1" applyBorder="1" applyProtection="1">
      <alignment vertical="center"/>
    </xf>
    <xf numFmtId="0" fontId="0" fillId="0" borderId="0" xfId="0" applyBorder="1" applyProtection="1">
      <alignment vertical="center"/>
    </xf>
    <xf numFmtId="182" fontId="14" fillId="3" borderId="0" xfId="3" applyNumberFormat="1" applyFont="1" applyFill="1" applyBorder="1" applyAlignment="1" applyProtection="1">
      <alignment horizontal="center" vertical="center"/>
    </xf>
    <xf numFmtId="0" fontId="14" fillId="0" borderId="2" xfId="0" applyFont="1" applyBorder="1" applyAlignment="1" applyProtection="1">
      <alignment horizontal="center" vertical="center"/>
    </xf>
    <xf numFmtId="0" fontId="0" fillId="0" borderId="0" xfId="0" applyFont="1" applyFill="1" applyAlignment="1" applyProtection="1">
      <alignment horizontal="left" vertical="center"/>
    </xf>
    <xf numFmtId="0" fontId="7" fillId="4" borderId="1"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left" vertical="center"/>
    </xf>
    <xf numFmtId="38" fontId="28" fillId="2" borderId="56" xfId="2" applyFont="1" applyFill="1" applyBorder="1" applyProtection="1">
      <alignment vertical="center"/>
    </xf>
    <xf numFmtId="0" fontId="25" fillId="0" borderId="57" xfId="0" applyFont="1" applyBorder="1" applyAlignment="1" applyProtection="1">
      <alignment horizontal="center" vertical="center"/>
    </xf>
    <xf numFmtId="0" fontId="0" fillId="3" borderId="25" xfId="0" applyFont="1" applyFill="1" applyBorder="1" applyAlignment="1" applyProtection="1">
      <alignment horizontal="right" vertical="center" shrinkToFit="1"/>
      <protection locked="0"/>
    </xf>
    <xf numFmtId="0" fontId="5" fillId="0" borderId="0" xfId="0" applyFont="1" applyAlignment="1" applyProtection="1">
      <alignment horizontal="right" vertical="center"/>
    </xf>
    <xf numFmtId="0" fontId="0" fillId="0" borderId="0" xfId="0" applyAlignment="1" applyProtection="1">
      <alignment horizontal="center" vertical="center"/>
    </xf>
    <xf numFmtId="0" fontId="14" fillId="0" borderId="1" xfId="0" applyFont="1" applyBorder="1" applyAlignment="1" applyProtection="1">
      <alignment horizontal="center" vertical="center"/>
    </xf>
    <xf numFmtId="0" fontId="14" fillId="10" borderId="7" xfId="0" applyFont="1" applyFill="1" applyBorder="1" applyAlignment="1" applyProtection="1">
      <alignment horizontal="center" vertical="center" shrinkToFit="1"/>
    </xf>
    <xf numFmtId="0" fontId="3" fillId="10" borderId="7" xfId="0" applyFont="1" applyFill="1" applyBorder="1" applyAlignment="1" applyProtection="1">
      <alignment horizontal="center" vertical="center" shrinkToFit="1"/>
    </xf>
    <xf numFmtId="0" fontId="0"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Font="1" applyAlignment="1" applyProtection="1">
      <alignment vertical="center"/>
    </xf>
    <xf numFmtId="0" fontId="3" fillId="8" borderId="7" xfId="0" applyFont="1" applyFill="1" applyBorder="1" applyAlignment="1" applyProtection="1">
      <alignment horizontal="center" vertical="center"/>
    </xf>
    <xf numFmtId="0" fontId="6" fillId="0" borderId="0" xfId="3" applyFont="1" applyFill="1" applyProtection="1">
      <alignment vertical="center"/>
    </xf>
    <xf numFmtId="0" fontId="14" fillId="4" borderId="3" xfId="3"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0" borderId="0" xfId="3" applyFont="1" applyFill="1" applyBorder="1" applyAlignment="1" applyProtection="1">
      <alignment horizontal="left" vertical="center" wrapText="1" shrinkToFit="1"/>
    </xf>
    <xf numFmtId="0" fontId="1" fillId="0" borderId="0" xfId="3" applyFill="1" applyBorder="1" applyAlignment="1" applyProtection="1">
      <alignment horizontal="left" vertical="center" shrinkToFit="1"/>
    </xf>
    <xf numFmtId="0" fontId="1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6" fillId="0" borderId="0" xfId="3" applyFont="1" applyFill="1" applyBorder="1" applyProtection="1">
      <alignment vertical="center"/>
    </xf>
    <xf numFmtId="0" fontId="3" fillId="0" borderId="25" xfId="0" applyFont="1" applyFill="1" applyBorder="1" applyAlignment="1" applyProtection="1">
      <alignment horizontal="center" vertical="center" shrinkToFit="1"/>
    </xf>
    <xf numFmtId="38" fontId="0" fillId="0" borderId="0" xfId="2" applyFont="1" applyProtection="1">
      <alignment vertical="center"/>
    </xf>
    <xf numFmtId="0" fontId="0" fillId="0" borderId="23" xfId="0" applyFont="1" applyFill="1" applyBorder="1" applyAlignment="1" applyProtection="1">
      <alignment horizontal="center" vertical="center" shrinkToFit="1"/>
    </xf>
    <xf numFmtId="186" fontId="67" fillId="11" borderId="1" xfId="0" applyNumberFormat="1" applyFont="1" applyFill="1" applyBorder="1" applyAlignment="1" applyProtection="1">
      <alignment vertical="center" shrinkToFit="1"/>
    </xf>
    <xf numFmtId="0" fontId="4" fillId="11" borderId="63" xfId="0" applyFont="1" applyFill="1" applyBorder="1" applyAlignment="1" applyProtection="1">
      <alignment horizontal="center" vertical="center" wrapText="1"/>
    </xf>
    <xf numFmtId="0" fontId="31" fillId="11" borderId="16" xfId="0" applyFont="1" applyFill="1" applyBorder="1" applyAlignment="1" applyProtection="1">
      <alignment horizontal="center" vertical="top" wrapText="1"/>
    </xf>
    <xf numFmtId="177" fontId="69" fillId="11" borderId="1" xfId="0" applyNumberFormat="1" applyFont="1" applyFill="1" applyBorder="1" applyAlignment="1" applyProtection="1">
      <alignment horizontal="left" vertical="center" wrapText="1" shrinkToFit="1"/>
    </xf>
    <xf numFmtId="0" fontId="4" fillId="2" borderId="63" xfId="0" applyFont="1" applyFill="1" applyBorder="1" applyAlignment="1" applyProtection="1">
      <alignment horizontal="center" vertical="center" wrapText="1"/>
    </xf>
    <xf numFmtId="186" fontId="6" fillId="2" borderId="65" xfId="0" applyNumberFormat="1" applyFont="1" applyFill="1" applyBorder="1" applyAlignment="1" applyProtection="1">
      <alignment horizontal="center" vertical="center"/>
    </xf>
    <xf numFmtId="0" fontId="14" fillId="0" borderId="0" xfId="3" applyFont="1" applyFill="1" applyBorder="1" applyAlignment="1" applyProtection="1">
      <alignment horizontal="center" vertical="center"/>
      <protection locked="0"/>
    </xf>
    <xf numFmtId="0" fontId="14" fillId="0" borderId="7" xfId="0" applyFont="1" applyBorder="1" applyAlignment="1" applyProtection="1">
      <alignment horizontal="left" vertical="center"/>
    </xf>
    <xf numFmtId="0" fontId="0" fillId="0" borderId="0" xfId="0" applyFont="1" applyAlignment="1" applyProtection="1">
      <alignment vertical="center"/>
    </xf>
    <xf numFmtId="0" fontId="14" fillId="3" borderId="0" xfId="3" applyFont="1" applyFill="1" applyBorder="1" applyAlignment="1" applyProtection="1">
      <alignment horizontal="center" vertical="center"/>
      <protection locked="0"/>
    </xf>
    <xf numFmtId="0" fontId="46" fillId="0" borderId="0" xfId="3" applyFont="1" applyFill="1" applyBorder="1" applyAlignment="1" applyProtection="1">
      <alignment horizontal="center" vertical="center"/>
    </xf>
    <xf numFmtId="0" fontId="42" fillId="0" borderId="0" xfId="3" applyFont="1" applyFill="1" applyBorder="1" applyProtection="1">
      <alignment vertical="center"/>
    </xf>
    <xf numFmtId="182" fontId="14" fillId="3" borderId="12" xfId="3" applyNumberFormat="1" applyFont="1" applyFill="1" applyBorder="1" applyAlignment="1" applyProtection="1">
      <alignment horizontal="center" vertical="center"/>
    </xf>
    <xf numFmtId="0" fontId="14" fillId="0" borderId="4" xfId="3" applyFont="1" applyFill="1" applyBorder="1" applyAlignment="1" applyProtection="1">
      <alignment horizontal="center" vertical="center"/>
    </xf>
    <xf numFmtId="0" fontId="1" fillId="0" borderId="3" xfId="3" applyFill="1" applyBorder="1" applyProtection="1">
      <alignment vertical="center"/>
    </xf>
    <xf numFmtId="0" fontId="44" fillId="0" borderId="0" xfId="3" applyFont="1" applyFill="1" applyBorder="1" applyAlignment="1" applyProtection="1">
      <alignment horizontal="left" vertical="center" wrapText="1"/>
    </xf>
    <xf numFmtId="0" fontId="14" fillId="3" borderId="0" xfId="3" applyFont="1" applyFill="1" applyBorder="1" applyAlignment="1" applyProtection="1">
      <alignment horizontal="center" vertical="center" shrinkToFit="1"/>
    </xf>
    <xf numFmtId="0" fontId="75" fillId="0" borderId="5" xfId="0" applyFont="1" applyFill="1" applyBorder="1" applyAlignment="1" applyProtection="1">
      <alignment horizontal="center" vertical="center"/>
    </xf>
    <xf numFmtId="184" fontId="76" fillId="2" borderId="5" xfId="0" applyNumberFormat="1" applyFont="1" applyFill="1" applyBorder="1" applyAlignment="1" applyProtection="1">
      <alignment horizontal="center" vertical="center"/>
    </xf>
    <xf numFmtId="0" fontId="14" fillId="3" borderId="60" xfId="3" applyFont="1" applyFill="1" applyBorder="1" applyAlignment="1" applyProtection="1">
      <alignment horizontal="center" vertical="center" shrinkToFit="1"/>
    </xf>
    <xf numFmtId="0" fontId="0" fillId="12" borderId="2" xfId="0" applyFont="1" applyFill="1" applyBorder="1" applyAlignment="1" applyProtection="1">
      <alignment horizontal="center" vertical="center"/>
    </xf>
    <xf numFmtId="0" fontId="0" fillId="12" borderId="8" xfId="0" applyFont="1" applyFill="1" applyBorder="1" applyAlignment="1" applyProtection="1">
      <alignment horizontal="left" vertical="center"/>
    </xf>
    <xf numFmtId="0" fontId="0" fillId="12" borderId="1" xfId="0" applyFont="1" applyFill="1" applyBorder="1" applyAlignment="1" applyProtection="1">
      <alignment horizontal="center" vertical="center"/>
    </xf>
    <xf numFmtId="0" fontId="0" fillId="12" borderId="3" xfId="0" applyFont="1" applyFill="1" applyBorder="1" applyAlignment="1" applyProtection="1">
      <alignment horizontal="center" vertical="center"/>
    </xf>
    <xf numFmtId="38" fontId="23" fillId="12" borderId="3" xfId="2" quotePrefix="1" applyFont="1" applyFill="1" applyBorder="1" applyAlignment="1" applyProtection="1">
      <alignment horizontal="right" vertical="center"/>
    </xf>
    <xf numFmtId="0" fontId="0" fillId="0" borderId="1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179" fontId="62" fillId="3" borderId="3" xfId="0" applyNumberFormat="1" applyFont="1" applyFill="1" applyBorder="1" applyAlignment="1" applyProtection="1">
      <alignment horizontal="center" vertical="center"/>
    </xf>
    <xf numFmtId="179" fontId="62" fillId="3" borderId="19" xfId="0" applyNumberFormat="1" applyFont="1" applyFill="1" applyBorder="1" applyAlignment="1" applyProtection="1">
      <alignment horizontal="center" vertical="center"/>
    </xf>
    <xf numFmtId="179" fontId="62" fillId="3" borderId="9" xfId="0" applyNumberFormat="1" applyFont="1" applyFill="1" applyBorder="1" applyAlignment="1" applyProtection="1">
      <alignment horizontal="center" vertical="center"/>
    </xf>
    <xf numFmtId="0" fontId="65" fillId="0" borderId="18" xfId="0" applyFont="1" applyBorder="1" applyAlignment="1" applyProtection="1">
      <alignment horizontal="left" vertical="center" wrapText="1"/>
    </xf>
    <xf numFmtId="0" fontId="65" fillId="0" borderId="0" xfId="0" applyFont="1" applyBorder="1" applyAlignment="1" applyProtection="1">
      <alignment horizontal="left" vertical="center" wrapText="1"/>
    </xf>
    <xf numFmtId="0" fontId="65" fillId="0" borderId="17" xfId="0" applyFont="1" applyBorder="1" applyAlignment="1" applyProtection="1">
      <alignment horizontal="left" vertical="center" wrapText="1"/>
    </xf>
    <xf numFmtId="0" fontId="65" fillId="0" borderId="5"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179" fontId="62" fillId="3" borderId="0" xfId="0" applyNumberFormat="1" applyFont="1" applyFill="1" applyBorder="1" applyAlignment="1" applyProtection="1">
      <alignment horizontal="center" vertical="center"/>
    </xf>
    <xf numFmtId="0" fontId="0" fillId="4" borderId="21" xfId="0" applyFont="1" applyFill="1" applyBorder="1" applyAlignment="1" applyProtection="1">
      <alignment horizontal="center" vertical="center" shrinkToFit="1"/>
      <protection locked="0"/>
    </xf>
    <xf numFmtId="0" fontId="0" fillId="4" borderId="23"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right" vertical="center" shrinkToFit="1"/>
      <protection locked="0"/>
    </xf>
    <xf numFmtId="0" fontId="0" fillId="0" borderId="7"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4" borderId="2" xfId="0"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protection locked="0"/>
    </xf>
    <xf numFmtId="186" fontId="68" fillId="3" borderId="64" xfId="2" applyNumberFormat="1" applyFont="1" applyFill="1" applyBorder="1" applyAlignment="1" applyProtection="1">
      <alignment horizontal="center" vertical="center"/>
      <protection locked="0"/>
    </xf>
    <xf numFmtId="186" fontId="68" fillId="3" borderId="66" xfId="2" applyNumberFormat="1" applyFont="1" applyFill="1" applyBorder="1" applyAlignment="1" applyProtection="1">
      <alignment horizontal="center" vertical="center"/>
      <protection locked="0"/>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4" borderId="21"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9" xfId="0" applyFont="1" applyBorder="1" applyAlignment="1" applyProtection="1">
      <alignment horizontal="center" vertical="center"/>
    </xf>
    <xf numFmtId="38" fontId="23" fillId="2" borderId="3" xfId="2" applyNumberFormat="1" applyFont="1" applyFill="1" applyBorder="1" applyAlignment="1" applyProtection="1">
      <alignment horizontal="right" vertical="center"/>
    </xf>
    <xf numFmtId="38" fontId="23" fillId="2" borderId="19" xfId="2" applyNumberFormat="1" applyFont="1" applyFill="1" applyBorder="1" applyAlignment="1" applyProtection="1">
      <alignment horizontal="right" vertical="center"/>
    </xf>
    <xf numFmtId="38" fontId="23" fillId="2" borderId="9" xfId="2" applyNumberFormat="1" applyFont="1" applyFill="1" applyBorder="1" applyAlignment="1" applyProtection="1">
      <alignment horizontal="right" vertical="center"/>
    </xf>
    <xf numFmtId="0" fontId="14" fillId="0" borderId="2"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12"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3" fillId="11" borderId="9" xfId="0" applyFont="1" applyFill="1" applyBorder="1" applyAlignment="1" applyProtection="1">
      <alignment horizontal="left" vertical="center" wrapText="1"/>
    </xf>
    <xf numFmtId="0" fontId="3" fillId="11" borderId="17" xfId="0" applyFont="1" applyFill="1" applyBorder="1" applyAlignment="1" applyProtection="1">
      <alignment horizontal="left" vertical="center" wrapText="1"/>
    </xf>
    <xf numFmtId="0" fontId="3" fillId="11" borderId="1" xfId="0" applyFont="1" applyFill="1" applyBorder="1" applyAlignment="1" applyProtection="1">
      <alignment horizontal="left" vertical="center" wrapText="1"/>
    </xf>
    <xf numFmtId="0" fontId="3" fillId="11" borderId="2" xfId="0" applyFont="1" applyFill="1" applyBorder="1" applyAlignment="1" applyProtection="1">
      <alignment horizontal="left" vertical="center" wrapText="1"/>
    </xf>
    <xf numFmtId="0" fontId="0" fillId="0" borderId="4"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4" xfId="0" applyFont="1" applyFill="1" applyBorder="1" applyAlignment="1" applyProtection="1">
      <alignment horizontal="center" vertical="center" wrapText="1"/>
    </xf>
    <xf numFmtId="0" fontId="0" fillId="12" borderId="6" xfId="0" applyFont="1" applyFill="1" applyBorder="1" applyAlignment="1" applyProtection="1">
      <alignment horizontal="center" vertical="center" wrapText="1"/>
    </xf>
    <xf numFmtId="0" fontId="0" fillId="12" borderId="17" xfId="0" applyFont="1" applyFill="1" applyBorder="1" applyAlignment="1" applyProtection="1">
      <alignment horizontal="center" vertical="center" wrapText="1"/>
    </xf>
    <xf numFmtId="0" fontId="0" fillId="12" borderId="5" xfId="0" applyFont="1" applyFill="1" applyBorder="1" applyAlignment="1" applyProtection="1">
      <alignment horizontal="center" vertical="center" wrapText="1"/>
    </xf>
    <xf numFmtId="0" fontId="0" fillId="12" borderId="11" xfId="0" applyFont="1" applyFill="1" applyBorder="1" applyAlignment="1" applyProtection="1">
      <alignment horizontal="center" vertical="center" wrapText="1"/>
    </xf>
    <xf numFmtId="0" fontId="3" fillId="0" borderId="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0" fillId="0" borderId="12"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7" xfId="0" applyFont="1" applyBorder="1" applyAlignment="1" applyProtection="1">
      <alignment horizontal="center" vertical="center"/>
    </xf>
    <xf numFmtId="0" fontId="13" fillId="0" borderId="2"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38" fontId="15" fillId="12" borderId="3" xfId="2" applyFont="1" applyFill="1" applyBorder="1" applyAlignment="1" applyProtection="1">
      <alignment horizontal="right" vertical="center"/>
    </xf>
    <xf numFmtId="38" fontId="15" fillId="12" borderId="9" xfId="2" applyFont="1" applyFill="1" applyBorder="1" applyAlignment="1" applyProtection="1">
      <alignment horizontal="right" vertical="center"/>
    </xf>
    <xf numFmtId="0" fontId="0" fillId="12" borderId="3" xfId="0" applyFill="1" applyBorder="1" applyAlignment="1" applyProtection="1">
      <alignment horizontal="center" vertical="center"/>
    </xf>
    <xf numFmtId="0" fontId="0" fillId="12" borderId="9" xfId="0"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0" fillId="0" borderId="2"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4" fillId="10" borderId="2" xfId="0" applyFont="1" applyFill="1" applyBorder="1" applyAlignment="1" applyProtection="1">
      <alignment horizontal="center" vertical="center" shrinkToFit="1"/>
    </xf>
    <xf numFmtId="0" fontId="14" fillId="10" borderId="8" xfId="0" applyFont="1" applyFill="1" applyBorder="1" applyAlignment="1" applyProtection="1">
      <alignment horizontal="center" vertical="center" shrinkToFit="1"/>
    </xf>
    <xf numFmtId="0" fontId="12" fillId="10" borderId="2" xfId="0" applyFont="1" applyFill="1" applyBorder="1" applyAlignment="1" applyProtection="1">
      <alignment horizontal="left" vertical="center" wrapText="1"/>
    </xf>
    <xf numFmtId="0" fontId="12" fillId="10" borderId="7" xfId="0" applyFont="1" applyFill="1" applyBorder="1" applyAlignment="1" applyProtection="1">
      <alignment horizontal="left" vertical="center" wrapText="1"/>
    </xf>
    <xf numFmtId="0" fontId="12" fillId="10" borderId="8" xfId="0" applyFont="1" applyFill="1" applyBorder="1" applyAlignment="1" applyProtection="1">
      <alignment horizontal="left" vertical="center" wrapText="1"/>
    </xf>
    <xf numFmtId="0" fontId="3" fillId="10" borderId="2"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8" borderId="2" xfId="0" applyFont="1" applyFill="1" applyBorder="1" applyAlignment="1" applyProtection="1">
      <alignment horizontal="center" vertical="center"/>
    </xf>
    <xf numFmtId="0" fontId="3" fillId="8" borderId="8" xfId="0" applyFont="1" applyFill="1" applyBorder="1" applyAlignment="1" applyProtection="1">
      <alignment horizontal="center" vertical="center"/>
    </xf>
    <xf numFmtId="0" fontId="13" fillId="8" borderId="2" xfId="0" applyFont="1" applyFill="1" applyBorder="1" applyAlignment="1" applyProtection="1">
      <alignment horizontal="left" vertical="center" shrinkToFit="1"/>
    </xf>
    <xf numFmtId="0" fontId="13" fillId="8" borderId="7" xfId="0" applyFont="1" applyFill="1" applyBorder="1" applyAlignment="1" applyProtection="1">
      <alignment horizontal="left" vertical="center" shrinkToFit="1"/>
    </xf>
    <xf numFmtId="0" fontId="77" fillId="12" borderId="12" xfId="0" applyFont="1" applyFill="1" applyBorder="1" applyAlignment="1" applyProtection="1">
      <alignment horizontal="center" vertical="center" wrapText="1"/>
    </xf>
    <xf numFmtId="0" fontId="77" fillId="12" borderId="4" xfId="0" applyFont="1" applyFill="1" applyBorder="1" applyAlignment="1" applyProtection="1">
      <alignment horizontal="center" vertical="center" wrapText="1"/>
    </xf>
    <xf numFmtId="0" fontId="77" fillId="12" borderId="6" xfId="0" applyFont="1" applyFill="1" applyBorder="1" applyAlignment="1" applyProtection="1">
      <alignment horizontal="center" vertical="center" wrapText="1"/>
    </xf>
    <xf numFmtId="0" fontId="77" fillId="12" borderId="17" xfId="0" applyFont="1" applyFill="1" applyBorder="1" applyAlignment="1" applyProtection="1">
      <alignment horizontal="center" vertical="center" wrapText="1"/>
    </xf>
    <xf numFmtId="0" fontId="77" fillId="12" borderId="5" xfId="0" applyFont="1" applyFill="1" applyBorder="1" applyAlignment="1" applyProtection="1">
      <alignment horizontal="center" vertical="center" wrapText="1"/>
    </xf>
    <xf numFmtId="0" fontId="77" fillId="12" borderId="11" xfId="0" applyFont="1" applyFill="1" applyBorder="1" applyAlignment="1" applyProtection="1">
      <alignment horizontal="center" vertical="center" wrapText="1"/>
    </xf>
    <xf numFmtId="0" fontId="0" fillId="12" borderId="3"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38" fontId="1" fillId="12" borderId="1" xfId="2" applyFont="1" applyFill="1" applyBorder="1" applyAlignment="1" applyProtection="1">
      <alignment horizontal="center" vertical="center"/>
    </xf>
    <xf numFmtId="38" fontId="0" fillId="12" borderId="1" xfId="2" applyFont="1" applyFill="1" applyBorder="1" applyAlignment="1" applyProtection="1">
      <alignment horizontal="center" vertical="center"/>
    </xf>
    <xf numFmtId="0" fontId="0" fillId="3" borderId="2" xfId="0" applyFon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protection locked="0"/>
    </xf>
    <xf numFmtId="0" fontId="0" fillId="3" borderId="8" xfId="0" applyFont="1" applyFill="1" applyBorder="1" applyAlignment="1" applyProtection="1">
      <alignment horizontal="center" vertical="center" shrinkToFit="1"/>
      <protection locked="0"/>
    </xf>
    <xf numFmtId="38" fontId="0" fillId="2" borderId="1" xfId="2" applyFont="1" applyFill="1" applyBorder="1" applyAlignment="1" applyProtection="1">
      <alignment horizontal="center" vertical="center"/>
    </xf>
    <xf numFmtId="182" fontId="0" fillId="3" borderId="2" xfId="0" applyNumberFormat="1" applyFont="1" applyFill="1" applyBorder="1" applyAlignment="1" applyProtection="1">
      <alignment horizontal="center" vertical="center"/>
      <protection locked="0"/>
    </xf>
    <xf numFmtId="182" fontId="0" fillId="3" borderId="7" xfId="0" applyNumberFormat="1" applyFont="1" applyFill="1" applyBorder="1" applyAlignment="1" applyProtection="1">
      <alignment horizontal="center" vertical="center"/>
      <protection locked="0"/>
    </xf>
    <xf numFmtId="0" fontId="58" fillId="0" borderId="2" xfId="0" applyFont="1" applyFill="1" applyBorder="1" applyAlignment="1" applyProtection="1">
      <alignment horizontal="left" vertical="center" wrapText="1"/>
    </xf>
    <xf numFmtId="0" fontId="58" fillId="0" borderId="7" xfId="0" applyFont="1" applyFill="1" applyBorder="1" applyAlignment="1" applyProtection="1">
      <alignment horizontal="left" vertical="center" wrapText="1"/>
    </xf>
    <xf numFmtId="38" fontId="58" fillId="0" borderId="7" xfId="2" applyFont="1" applyFill="1" applyBorder="1" applyAlignment="1" applyProtection="1">
      <alignment horizontal="left" vertical="top" wrapText="1"/>
    </xf>
    <xf numFmtId="0" fontId="0" fillId="0" borderId="3"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38" fontId="1" fillId="3" borderId="1" xfId="2" applyFont="1" applyFill="1" applyBorder="1" applyAlignment="1" applyProtection="1">
      <alignment horizontal="center" vertical="center"/>
      <protection locked="0"/>
    </xf>
    <xf numFmtId="187" fontId="70" fillId="3" borderId="1" xfId="2" applyNumberFormat="1" applyFont="1" applyFill="1" applyBorder="1" applyAlignment="1" applyProtection="1">
      <alignment horizontal="center" vertical="center" shrinkToFit="1"/>
      <protection locked="0"/>
    </xf>
    <xf numFmtId="186" fontId="70" fillId="3" borderId="1" xfId="2" applyNumberFormat="1" applyFont="1" applyFill="1" applyBorder="1" applyAlignment="1" applyProtection="1">
      <alignment horizontal="center" vertical="center" shrinkToFit="1"/>
      <protection locked="0"/>
    </xf>
    <xf numFmtId="0" fontId="4" fillId="11" borderId="4" xfId="0" applyFont="1" applyFill="1" applyBorder="1" applyAlignment="1" applyProtection="1">
      <alignment horizontal="left" vertical="center" wrapText="1" shrinkToFit="1"/>
    </xf>
    <xf numFmtId="0" fontId="4" fillId="11" borderId="6" xfId="0" applyFont="1" applyFill="1" applyBorder="1" applyAlignment="1" applyProtection="1">
      <alignment horizontal="left" vertical="center" wrapText="1" shrinkToFit="1"/>
    </xf>
    <xf numFmtId="0" fontId="4" fillId="11" borderId="5" xfId="0" applyFont="1" applyFill="1" applyBorder="1" applyAlignment="1" applyProtection="1">
      <alignment horizontal="left" vertical="center" wrapText="1" shrinkToFit="1"/>
    </xf>
    <xf numFmtId="0" fontId="4" fillId="11" borderId="11" xfId="0" applyFont="1" applyFill="1" applyBorder="1" applyAlignment="1" applyProtection="1">
      <alignment horizontal="left" vertical="center" wrapText="1" shrinkToFit="1"/>
    </xf>
    <xf numFmtId="185" fontId="0" fillId="2" borderId="1" xfId="0" applyNumberFormat="1"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182" fontId="14" fillId="2" borderId="2" xfId="0" applyNumberFormat="1" applyFont="1" applyFill="1" applyBorder="1" applyAlignment="1" applyProtection="1">
      <alignment horizontal="center" vertical="center"/>
    </xf>
    <xf numFmtId="182" fontId="0" fillId="2" borderId="7" xfId="0" applyNumberFormat="1" applyFill="1" applyBorder="1" applyAlignment="1" applyProtection="1">
      <alignment horizontal="center" vertical="center"/>
    </xf>
    <xf numFmtId="182" fontId="0" fillId="2" borderId="8" xfId="0" applyNumberForma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4" fillId="0" borderId="2" xfId="0" applyFont="1" applyBorder="1" applyAlignment="1" applyProtection="1">
      <alignment horizontal="left" vertical="center"/>
    </xf>
    <xf numFmtId="0" fontId="14" fillId="0" borderId="7" xfId="0" applyFont="1" applyBorder="1" applyAlignment="1" applyProtection="1">
      <alignment horizontal="left" vertical="center"/>
    </xf>
    <xf numFmtId="38" fontId="28" fillId="2" borderId="2" xfId="2" applyFont="1" applyFill="1" applyBorder="1" applyAlignment="1" applyProtection="1">
      <alignment horizontal="center" vertical="center"/>
    </xf>
    <xf numFmtId="38" fontId="28" fillId="2" borderId="7" xfId="2" applyFont="1" applyFill="1" applyBorder="1" applyAlignment="1" applyProtection="1">
      <alignment horizontal="center" vertical="center"/>
    </xf>
    <xf numFmtId="182" fontId="14" fillId="2" borderId="8" xfId="0" applyNumberFormat="1" applyFont="1" applyFill="1" applyBorder="1" applyAlignment="1" applyProtection="1">
      <alignment horizontal="center" vertical="center"/>
    </xf>
    <xf numFmtId="0" fontId="14" fillId="2" borderId="2" xfId="0" applyNumberFormat="1" applyFont="1" applyFill="1" applyBorder="1" applyAlignment="1" applyProtection="1">
      <alignment horizontal="left" vertical="center"/>
    </xf>
    <xf numFmtId="0" fontId="14" fillId="2" borderId="7" xfId="0" applyNumberFormat="1" applyFont="1" applyFill="1" applyBorder="1" applyAlignment="1" applyProtection="1">
      <alignment horizontal="left" vertical="center"/>
    </xf>
    <xf numFmtId="0" fontId="14" fillId="2" borderId="4" xfId="0" applyNumberFormat="1" applyFont="1" applyFill="1" applyBorder="1" applyAlignment="1" applyProtection="1">
      <alignment horizontal="left" vertical="center"/>
    </xf>
    <xf numFmtId="0" fontId="14" fillId="2" borderId="6" xfId="0" applyNumberFormat="1" applyFont="1" applyFill="1" applyBorder="1" applyAlignment="1" applyProtection="1">
      <alignment horizontal="left" vertical="center"/>
    </xf>
    <xf numFmtId="0" fontId="0" fillId="2" borderId="1" xfId="0" applyNumberFormat="1" applyFont="1" applyFill="1" applyBorder="1" applyAlignment="1" applyProtection="1">
      <alignment horizontal="left" vertical="center"/>
    </xf>
    <xf numFmtId="177" fontId="0" fillId="0" borderId="1" xfId="0" applyNumberFormat="1" applyBorder="1" applyAlignment="1" applyProtection="1">
      <alignment horizontal="center" vertical="center"/>
    </xf>
    <xf numFmtId="182" fontId="0" fillId="3"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xf>
    <xf numFmtId="177" fontId="0" fillId="4" borderId="19" xfId="0" applyNumberFormat="1" applyFont="1" applyFill="1" applyBorder="1" applyAlignment="1" applyProtection="1">
      <alignment horizontal="center" vertical="center"/>
      <protection locked="0"/>
    </xf>
    <xf numFmtId="0" fontId="0" fillId="0" borderId="2" xfId="0" applyNumberFormat="1" applyFont="1" applyFill="1" applyBorder="1" applyAlignment="1" applyProtection="1">
      <alignment horizontal="center" vertical="center"/>
      <protection locked="0"/>
    </xf>
    <xf numFmtId="0" fontId="0" fillId="0" borderId="7" xfId="0" applyNumberFormat="1"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shrinkToFit="1"/>
      <protection locked="0"/>
    </xf>
    <xf numFmtId="0" fontId="31" fillId="0" borderId="1" xfId="0" applyFont="1" applyFill="1" applyBorder="1" applyAlignment="1" applyProtection="1">
      <alignment horizontal="center" vertical="center" wrapText="1"/>
    </xf>
    <xf numFmtId="177" fontId="0" fillId="3" borderId="1" xfId="0" applyNumberFormat="1" applyFill="1" applyBorder="1" applyAlignment="1" applyProtection="1">
      <alignment horizontal="center" vertical="center"/>
      <protection locked="0"/>
    </xf>
    <xf numFmtId="0" fontId="36" fillId="0" borderId="0" xfId="0" applyFont="1" applyAlignment="1" applyProtection="1">
      <alignment horizontal="center" vertical="center"/>
    </xf>
    <xf numFmtId="0" fontId="37" fillId="0" borderId="0" xfId="0" applyFont="1" applyAlignment="1" applyProtection="1">
      <alignment vertical="center"/>
    </xf>
    <xf numFmtId="0" fontId="5" fillId="0" borderId="1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0" fillId="0" borderId="0" xfId="0" applyAlignment="1" applyProtection="1">
      <alignment horizontal="center" vertical="center"/>
    </xf>
    <xf numFmtId="0" fontId="39" fillId="4" borderId="2" xfId="4" applyFont="1" applyFill="1" applyBorder="1" applyAlignment="1" applyProtection="1">
      <alignment horizontal="center" vertical="center"/>
      <protection locked="0"/>
    </xf>
    <xf numFmtId="0" fontId="39" fillId="4" borderId="8" xfId="4" applyFont="1" applyFill="1" applyBorder="1" applyAlignment="1" applyProtection="1">
      <alignment horizontal="center" vertical="center"/>
      <protection locked="0"/>
    </xf>
    <xf numFmtId="0" fontId="42" fillId="0" borderId="2" xfId="0" applyFont="1" applyBorder="1" applyAlignment="1" applyProtection="1">
      <alignment horizontal="left" vertical="center" shrinkToFit="1"/>
    </xf>
    <xf numFmtId="0" fontId="42" fillId="0" borderId="7" xfId="0" applyFont="1" applyBorder="1" applyAlignment="1" applyProtection="1">
      <alignment horizontal="left" vertical="center" shrinkToFit="1"/>
    </xf>
    <xf numFmtId="0" fontId="42" fillId="0" borderId="8" xfId="0" applyFont="1" applyBorder="1" applyAlignment="1" applyProtection="1">
      <alignment horizontal="left" vertical="center" shrinkToFit="1"/>
    </xf>
    <xf numFmtId="0" fontId="48" fillId="0" borderId="5" xfId="3" applyFont="1" applyFill="1" applyBorder="1" applyAlignment="1" applyProtection="1">
      <alignment horizontal="center" vertical="center" shrinkToFit="1"/>
    </xf>
    <xf numFmtId="0" fontId="46" fillId="0" borderId="5" xfId="3" applyFont="1" applyFill="1" applyBorder="1" applyAlignment="1" applyProtection="1">
      <alignment horizontal="center" vertical="center" shrinkToFit="1"/>
    </xf>
    <xf numFmtId="0" fontId="24" fillId="5" borderId="0" xfId="0" applyFont="1" applyFill="1" applyAlignment="1" applyProtection="1">
      <alignment horizontal="center" vertical="center" wrapText="1"/>
    </xf>
    <xf numFmtId="0" fontId="5" fillId="0" borderId="0" xfId="0" applyFont="1" applyAlignment="1" applyProtection="1">
      <alignment horizontal="right" vertical="center"/>
    </xf>
    <xf numFmtId="180" fontId="0" fillId="3" borderId="0" xfId="0" applyNumberFormat="1" applyFont="1" applyFill="1" applyAlignment="1" applyProtection="1">
      <alignment horizontal="right" vertical="center"/>
      <protection locked="0"/>
    </xf>
    <xf numFmtId="180" fontId="0" fillId="3" borderId="0" xfId="0" applyNumberFormat="1" applyFont="1" applyFill="1" applyAlignment="1" applyProtection="1">
      <alignment vertical="center"/>
      <protection locked="0"/>
    </xf>
    <xf numFmtId="0" fontId="54" fillId="11" borderId="30" xfId="0" applyFont="1" applyFill="1" applyBorder="1" applyAlignment="1" applyProtection="1">
      <alignment horizontal="center" vertical="center" wrapText="1"/>
    </xf>
    <xf numFmtId="0" fontId="54" fillId="11" borderId="31" xfId="0" applyFont="1" applyFill="1" applyBorder="1" applyAlignment="1" applyProtection="1">
      <alignment horizontal="center" vertical="center" wrapText="1"/>
    </xf>
    <xf numFmtId="0" fontId="54" fillId="11" borderId="32" xfId="0" applyFont="1" applyFill="1" applyBorder="1" applyAlignment="1" applyProtection="1">
      <alignment horizontal="center" vertical="center" wrapText="1"/>
    </xf>
    <xf numFmtId="0" fontId="0" fillId="3" borderId="0" xfId="0" applyFont="1" applyFill="1" applyAlignment="1" applyProtection="1">
      <alignment horizontal="left" vertical="center" shrinkToFit="1"/>
      <protection locked="0"/>
    </xf>
    <xf numFmtId="0" fontId="0" fillId="3" borderId="0" xfId="0" applyFont="1" applyFill="1" applyAlignment="1" applyProtection="1">
      <alignment horizontal="left" vertical="center"/>
      <protection locked="0"/>
    </xf>
    <xf numFmtId="0" fontId="55" fillId="3" borderId="41" xfId="0" applyFont="1" applyFill="1" applyBorder="1" applyAlignment="1" applyProtection="1">
      <alignment horizontal="left" vertical="center"/>
    </xf>
    <xf numFmtId="0" fontId="55" fillId="3" borderId="43" xfId="0" applyFont="1" applyFill="1" applyBorder="1" applyAlignment="1" applyProtection="1">
      <alignment horizontal="left" vertical="center"/>
    </xf>
    <xf numFmtId="0" fontId="55" fillId="4" borderId="58" xfId="0" applyFont="1" applyFill="1" applyBorder="1" applyAlignment="1" applyProtection="1">
      <alignment horizontal="left" vertical="center"/>
    </xf>
    <xf numFmtId="0" fontId="55" fillId="4" borderId="59" xfId="0" applyFont="1" applyFill="1" applyBorder="1" applyAlignment="1" applyProtection="1">
      <alignment horizontal="left" vertical="center"/>
    </xf>
    <xf numFmtId="0" fontId="55" fillId="2" borderId="45" xfId="0" applyFont="1" applyFill="1" applyBorder="1" applyAlignment="1" applyProtection="1">
      <alignment horizontal="left" vertical="center"/>
    </xf>
    <xf numFmtId="0" fontId="55" fillId="2" borderId="47" xfId="0" applyFont="1" applyFill="1" applyBorder="1" applyAlignment="1" applyProtection="1">
      <alignment horizontal="left" vertical="center"/>
    </xf>
    <xf numFmtId="0" fontId="14" fillId="6" borderId="67" xfId="3" applyFont="1" applyFill="1" applyBorder="1" applyAlignment="1" applyProtection="1">
      <alignment horizontal="left" vertical="center" shrinkToFit="1"/>
    </xf>
    <xf numFmtId="0" fontId="14" fillId="6" borderId="7" xfId="3" applyFont="1" applyFill="1" applyBorder="1" applyAlignment="1" applyProtection="1">
      <alignment horizontal="left" vertical="center" shrinkToFit="1"/>
    </xf>
    <xf numFmtId="0" fontId="14" fillId="6" borderId="8" xfId="3" applyFont="1" applyFill="1" applyBorder="1" applyAlignment="1" applyProtection="1">
      <alignment horizontal="left" vertical="center" shrinkToFit="1"/>
    </xf>
    <xf numFmtId="0" fontId="14" fillId="0" borderId="12" xfId="3" applyFont="1" applyFill="1" applyBorder="1" applyAlignment="1" applyProtection="1">
      <alignment horizontal="left" vertical="center"/>
    </xf>
    <xf numFmtId="0" fontId="14" fillId="0" borderId="6" xfId="3" applyFont="1" applyFill="1" applyBorder="1" applyAlignment="1" applyProtection="1">
      <alignment horizontal="left" vertical="center"/>
    </xf>
    <xf numFmtId="0" fontId="14" fillId="0" borderId="18" xfId="3" applyFont="1" applyFill="1" applyBorder="1" applyAlignment="1" applyProtection="1">
      <alignment horizontal="left" vertical="center"/>
    </xf>
    <xf numFmtId="0" fontId="14" fillId="0" borderId="10" xfId="3" applyFont="1" applyFill="1" applyBorder="1" applyAlignment="1" applyProtection="1">
      <alignment horizontal="left" vertical="center"/>
    </xf>
    <xf numFmtId="0" fontId="14" fillId="0" borderId="17" xfId="3" applyFont="1" applyFill="1" applyBorder="1" applyAlignment="1" applyProtection="1">
      <alignment horizontal="left" vertical="center"/>
    </xf>
    <xf numFmtId="0" fontId="14" fillId="0" borderId="11" xfId="3" applyFont="1" applyFill="1" applyBorder="1" applyAlignment="1" applyProtection="1">
      <alignment horizontal="left" vertical="center"/>
    </xf>
    <xf numFmtId="0" fontId="48" fillId="0" borderId="2" xfId="3" applyFont="1" applyFill="1" applyBorder="1" applyAlignment="1" applyProtection="1">
      <alignment horizontal="center" vertical="center" shrinkToFit="1"/>
    </xf>
    <xf numFmtId="0" fontId="48" fillId="0" borderId="7" xfId="3" applyFont="1" applyFill="1" applyBorder="1" applyAlignment="1" applyProtection="1">
      <alignment horizontal="center" vertical="center" shrinkToFit="1"/>
    </xf>
    <xf numFmtId="182" fontId="14" fillId="3" borderId="2" xfId="3" applyNumberFormat="1" applyFont="1" applyFill="1" applyBorder="1" applyAlignment="1" applyProtection="1">
      <alignment horizontal="center" vertical="center"/>
      <protection locked="0"/>
    </xf>
    <xf numFmtId="182" fontId="14" fillId="3" borderId="7" xfId="3" applyNumberFormat="1" applyFont="1" applyFill="1" applyBorder="1" applyAlignment="1" applyProtection="1">
      <alignment horizontal="center" vertical="center"/>
      <protection locked="0"/>
    </xf>
    <xf numFmtId="182" fontId="14" fillId="3" borderId="8" xfId="3" applyNumberFormat="1" applyFont="1" applyFill="1" applyBorder="1" applyAlignment="1" applyProtection="1">
      <alignment horizontal="center" vertical="center"/>
      <protection locked="0"/>
    </xf>
    <xf numFmtId="0" fontId="0" fillId="0" borderId="12" xfId="3" applyFont="1" applyFill="1" applyBorder="1" applyAlignment="1" applyProtection="1">
      <alignment horizontal="center" vertical="center" wrapText="1"/>
    </xf>
    <xf numFmtId="0" fontId="0" fillId="0" borderId="6" xfId="3" applyFont="1" applyFill="1" applyBorder="1" applyAlignment="1" applyProtection="1">
      <alignment horizontal="center" vertical="center" wrapText="1"/>
    </xf>
    <xf numFmtId="0" fontId="0" fillId="0" borderId="18" xfId="3" applyFont="1" applyFill="1" applyBorder="1" applyAlignment="1" applyProtection="1">
      <alignment horizontal="center" vertical="center" wrapText="1"/>
    </xf>
    <xf numFmtId="0" fontId="0" fillId="0" borderId="10" xfId="3" applyFont="1" applyFill="1" applyBorder="1" applyAlignment="1" applyProtection="1">
      <alignment horizontal="center" vertical="center" wrapText="1"/>
    </xf>
    <xf numFmtId="0" fontId="0" fillId="0" borderId="17" xfId="3" applyFont="1" applyFill="1" applyBorder="1" applyAlignment="1" applyProtection="1">
      <alignment horizontal="center" vertical="center" wrapText="1"/>
    </xf>
    <xf numFmtId="0" fontId="0" fillId="0" borderId="11" xfId="3" applyFont="1" applyFill="1" applyBorder="1" applyAlignment="1" applyProtection="1">
      <alignment horizontal="center" vertical="center" wrapText="1"/>
    </xf>
    <xf numFmtId="0" fontId="14" fillId="0" borderId="1" xfId="3" applyFont="1" applyFill="1" applyBorder="1" applyAlignment="1" applyProtection="1">
      <alignment horizontal="left" vertical="center" wrapText="1"/>
    </xf>
    <xf numFmtId="0" fontId="14" fillId="0" borderId="26" xfId="3" applyFont="1" applyFill="1" applyBorder="1" applyAlignment="1" applyProtection="1">
      <alignment horizontal="left" vertical="center" wrapText="1"/>
    </xf>
    <xf numFmtId="0" fontId="14" fillId="0" borderId="13" xfId="3" applyFont="1" applyFill="1" applyBorder="1" applyAlignment="1" applyProtection="1">
      <alignment horizontal="left" vertical="center" wrapText="1"/>
    </xf>
    <xf numFmtId="0" fontId="14" fillId="0" borderId="52" xfId="3" applyFont="1" applyFill="1" applyBorder="1" applyAlignment="1" applyProtection="1">
      <alignment horizontal="left" vertical="center" wrapText="1"/>
    </xf>
    <xf numFmtId="0" fontId="0" fillId="0" borderId="1" xfId="3" applyFont="1" applyFill="1" applyBorder="1" applyAlignment="1" applyProtection="1">
      <alignment horizontal="left" vertical="center" wrapText="1" shrinkToFit="1"/>
    </xf>
    <xf numFmtId="0" fontId="6" fillId="0" borderId="0" xfId="3" applyFont="1" applyFill="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4" fillId="0" borderId="2" xfId="3" applyFont="1" applyFill="1" applyBorder="1" applyAlignment="1" applyProtection="1">
      <alignment horizontal="left" vertical="center"/>
    </xf>
    <xf numFmtId="0" fontId="14" fillId="0" borderId="8" xfId="3" applyFont="1" applyFill="1" applyBorder="1" applyAlignment="1" applyProtection="1">
      <alignment horizontal="left" vertical="center"/>
    </xf>
    <xf numFmtId="0" fontId="14" fillId="3" borderId="1" xfId="3" applyFont="1" applyFill="1" applyBorder="1" applyAlignment="1" applyProtection="1">
      <alignment horizontal="left" vertical="center"/>
      <protection locked="0"/>
    </xf>
    <xf numFmtId="0" fontId="55" fillId="2" borderId="38" xfId="0" applyFont="1" applyFill="1" applyBorder="1" applyAlignment="1" applyProtection="1">
      <alignment horizontal="left" vertical="center"/>
    </xf>
    <xf numFmtId="0" fontId="55" fillId="2" borderId="35" xfId="0" applyFont="1" applyFill="1" applyBorder="1" applyAlignment="1" applyProtection="1">
      <alignment horizontal="left" vertical="center"/>
    </xf>
    <xf numFmtId="0" fontId="14" fillId="0" borderId="51" xfId="3" applyFont="1" applyFill="1" applyBorder="1" applyAlignment="1" applyProtection="1">
      <alignment horizontal="left" vertical="center" shrinkToFit="1"/>
    </xf>
    <xf numFmtId="0" fontId="14" fillId="0" borderId="1" xfId="3" applyFont="1" applyFill="1" applyBorder="1" applyAlignment="1" applyProtection="1">
      <alignment horizontal="left" vertical="center" shrinkToFit="1"/>
    </xf>
    <xf numFmtId="0" fontId="14" fillId="0" borderId="53" xfId="3" applyFont="1" applyFill="1" applyBorder="1" applyAlignment="1" applyProtection="1">
      <alignment horizontal="left" vertical="center" shrinkToFit="1"/>
    </xf>
    <xf numFmtId="0" fontId="14" fillId="0" borderId="13" xfId="3" applyFont="1" applyFill="1" applyBorder="1" applyAlignment="1" applyProtection="1">
      <alignment horizontal="left" vertical="center" shrinkToFit="1"/>
    </xf>
    <xf numFmtId="0" fontId="0" fillId="3" borderId="2" xfId="3" applyNumberFormat="1" applyFont="1" applyFill="1" applyBorder="1" applyAlignment="1" applyProtection="1">
      <alignment horizontal="center" vertical="center"/>
      <protection locked="0"/>
    </xf>
    <xf numFmtId="0" fontId="1" fillId="3" borderId="8" xfId="3" applyNumberFormat="1" applyFont="1" applyFill="1" applyBorder="1" applyAlignment="1" applyProtection="1">
      <alignment horizontal="center" vertical="center"/>
      <protection locked="0"/>
    </xf>
    <xf numFmtId="0" fontId="3" fillId="0" borderId="1" xfId="3" applyFont="1" applyFill="1" applyBorder="1" applyAlignment="1" applyProtection="1">
      <alignment horizontal="center" vertical="center"/>
    </xf>
    <xf numFmtId="0" fontId="0" fillId="0" borderId="12" xfId="3" applyFont="1" applyFill="1" applyBorder="1" applyAlignment="1" applyProtection="1">
      <alignment horizontal="left" vertical="center" wrapText="1"/>
    </xf>
    <xf numFmtId="0" fontId="1" fillId="0" borderId="4" xfId="3" applyFill="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5" xfId="0" applyBorder="1" applyAlignment="1" applyProtection="1">
      <alignment horizontal="left" vertical="center" wrapText="1"/>
    </xf>
    <xf numFmtId="0" fontId="54" fillId="11" borderId="48" xfId="0" applyFont="1" applyFill="1" applyBorder="1" applyAlignment="1" applyProtection="1">
      <alignment horizontal="center" vertical="center" wrapText="1"/>
    </xf>
    <xf numFmtId="0" fontId="54" fillId="11" borderId="49" xfId="0" applyFont="1" applyFill="1" applyBorder="1" applyAlignment="1" applyProtection="1">
      <alignment horizontal="center" vertical="center" wrapText="1"/>
    </xf>
    <xf numFmtId="0" fontId="54" fillId="11" borderId="50" xfId="0" applyFont="1" applyFill="1" applyBorder="1" applyAlignment="1" applyProtection="1">
      <alignment horizontal="center" vertical="center" wrapText="1"/>
    </xf>
    <xf numFmtId="0" fontId="55" fillId="3" borderId="36" xfId="0" applyFont="1" applyFill="1" applyBorder="1" applyAlignment="1" applyProtection="1">
      <alignment horizontal="left" vertical="center" wrapText="1"/>
    </xf>
    <xf numFmtId="0" fontId="55" fillId="3" borderId="33" xfId="0" applyFont="1" applyFill="1" applyBorder="1" applyAlignment="1" applyProtection="1">
      <alignment horizontal="left" vertical="center" wrapText="1"/>
    </xf>
    <xf numFmtId="0" fontId="55" fillId="4" borderId="37" xfId="0" applyFont="1" applyFill="1" applyBorder="1" applyAlignment="1" applyProtection="1">
      <alignment horizontal="left" vertical="center"/>
    </xf>
    <xf numFmtId="0" fontId="55" fillId="4" borderId="34" xfId="0" applyFont="1" applyFill="1" applyBorder="1" applyAlignment="1" applyProtection="1">
      <alignment horizontal="left" vertical="center"/>
    </xf>
    <xf numFmtId="0" fontId="13" fillId="0" borderId="2" xfId="3" applyFont="1" applyFill="1" applyBorder="1" applyAlignment="1" applyProtection="1">
      <alignment horizontal="center" vertical="center"/>
    </xf>
    <xf numFmtId="0" fontId="13" fillId="0" borderId="7" xfId="3" applyFont="1" applyFill="1" applyBorder="1" applyAlignment="1" applyProtection="1">
      <alignment horizontal="center" vertical="center"/>
    </xf>
    <xf numFmtId="0" fontId="13" fillId="0" borderId="8" xfId="3" applyFont="1" applyFill="1" applyBorder="1" applyAlignment="1" applyProtection="1">
      <alignment horizontal="center" vertical="center"/>
    </xf>
    <xf numFmtId="177" fontId="0" fillId="3" borderId="2" xfId="3" applyNumberFormat="1" applyFont="1" applyFill="1" applyBorder="1" applyAlignment="1" applyProtection="1">
      <alignment horizontal="left" vertical="center"/>
      <protection locked="0"/>
    </xf>
    <xf numFmtId="177" fontId="1" fillId="3" borderId="7" xfId="3" applyNumberFormat="1" applyFont="1" applyFill="1" applyBorder="1" applyAlignment="1" applyProtection="1">
      <alignment horizontal="left" vertical="center"/>
      <protection locked="0"/>
    </xf>
    <xf numFmtId="177" fontId="1" fillId="3" borderId="8" xfId="3" applyNumberFormat="1" applyFont="1" applyFill="1" applyBorder="1" applyAlignment="1" applyProtection="1">
      <alignment horizontal="left" vertical="center"/>
      <protection locked="0"/>
    </xf>
    <xf numFmtId="177" fontId="0" fillId="0" borderId="2" xfId="3" applyNumberFormat="1" applyFont="1" applyFill="1" applyBorder="1" applyAlignment="1" applyProtection="1">
      <alignment horizontal="center" vertical="center"/>
    </xf>
    <xf numFmtId="177" fontId="1" fillId="0" borderId="7" xfId="3" applyNumberFormat="1" applyFill="1" applyBorder="1" applyAlignment="1" applyProtection="1">
      <alignment horizontal="center" vertical="center"/>
    </xf>
    <xf numFmtId="0" fontId="0" fillId="0" borderId="2" xfId="3" applyFont="1" applyFill="1" applyBorder="1" applyAlignment="1" applyProtection="1">
      <alignment horizontal="left" vertical="center"/>
    </xf>
    <xf numFmtId="0" fontId="1" fillId="0" borderId="8" xfId="3" applyFill="1" applyBorder="1" applyAlignment="1" applyProtection="1">
      <alignment horizontal="left" vertical="center"/>
    </xf>
    <xf numFmtId="0" fontId="14" fillId="0" borderId="17" xfId="3" applyFont="1" applyFill="1" applyBorder="1" applyAlignment="1" applyProtection="1">
      <alignment horizontal="center" vertical="center" wrapText="1"/>
    </xf>
    <xf numFmtId="0" fontId="14" fillId="0" borderId="11" xfId="3" applyFont="1" applyFill="1" applyBorder="1" applyAlignment="1" applyProtection="1">
      <alignment horizontal="center" vertical="center"/>
    </xf>
    <xf numFmtId="0" fontId="14" fillId="6" borderId="6" xfId="3" applyFont="1" applyFill="1" applyBorder="1" applyAlignment="1" applyProtection="1">
      <alignment horizontal="left" vertical="center" shrinkToFit="1"/>
    </xf>
    <xf numFmtId="0" fontId="14" fillId="6" borderId="3" xfId="3" applyFont="1" applyFill="1" applyBorder="1" applyAlignment="1" applyProtection="1">
      <alignment horizontal="left" vertical="center" shrinkToFit="1"/>
    </xf>
    <xf numFmtId="0" fontId="14" fillId="0" borderId="3" xfId="3" applyFont="1" applyFill="1" applyBorder="1" applyAlignment="1" applyProtection="1">
      <alignment horizontal="left" vertical="center" wrapText="1"/>
    </xf>
    <xf numFmtId="0" fontId="14" fillId="0" borderId="24" xfId="3" applyFont="1" applyFill="1" applyBorder="1" applyAlignment="1" applyProtection="1">
      <alignment horizontal="left" vertical="center" wrapText="1"/>
    </xf>
    <xf numFmtId="0" fontId="14" fillId="0" borderId="9" xfId="3" applyFont="1" applyFill="1" applyBorder="1" applyAlignment="1" applyProtection="1">
      <alignment horizontal="left" vertical="center" wrapText="1"/>
    </xf>
    <xf numFmtId="0" fontId="14" fillId="0" borderId="17" xfId="3" applyFont="1" applyFill="1" applyBorder="1" applyAlignment="1" applyProtection="1">
      <alignment horizontal="left" vertical="center" wrapText="1"/>
    </xf>
    <xf numFmtId="0" fontId="14" fillId="0" borderId="3" xfId="3" applyFont="1" applyFill="1" applyBorder="1" applyAlignment="1" applyProtection="1">
      <alignment horizontal="left" vertical="center"/>
    </xf>
    <xf numFmtId="0" fontId="14" fillId="0" borderId="24" xfId="3" applyFont="1" applyFill="1" applyBorder="1" applyAlignment="1" applyProtection="1">
      <alignment horizontal="left" vertical="center"/>
    </xf>
    <xf numFmtId="0" fontId="0" fillId="0" borderId="2" xfId="3" applyFont="1" applyFill="1" applyBorder="1" applyAlignment="1" applyProtection="1">
      <alignment horizontal="center" vertical="center" wrapText="1"/>
    </xf>
    <xf numFmtId="0" fontId="1" fillId="0" borderId="8" xfId="3" applyFont="1" applyFill="1" applyBorder="1" applyAlignment="1" applyProtection="1">
      <alignment horizontal="center" vertical="center" wrapText="1"/>
    </xf>
    <xf numFmtId="0" fontId="14" fillId="0" borderId="1" xfId="3" applyFont="1" applyFill="1" applyBorder="1" applyAlignment="1" applyProtection="1">
      <alignment horizontal="left" vertical="center"/>
    </xf>
    <xf numFmtId="0" fontId="14" fillId="0" borderId="26" xfId="3" applyFont="1" applyFill="1" applyBorder="1" applyAlignment="1" applyProtection="1">
      <alignment horizontal="left" vertical="center"/>
    </xf>
    <xf numFmtId="0" fontId="14" fillId="0" borderId="2" xfId="3" applyFont="1" applyFill="1" applyBorder="1" applyAlignment="1" applyProtection="1">
      <alignment horizontal="left" vertical="center" wrapText="1"/>
    </xf>
    <xf numFmtId="0" fontId="1" fillId="0" borderId="2"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18" xfId="3" applyFont="1" applyFill="1" applyBorder="1" applyAlignment="1" applyProtection="1">
      <alignment horizontal="center" vertical="center" wrapText="1" shrinkToFit="1"/>
    </xf>
    <xf numFmtId="0" fontId="1" fillId="0" borderId="10"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 fillId="0" borderId="11" xfId="3" applyFont="1" applyFill="1" applyBorder="1" applyAlignment="1" applyProtection="1">
      <alignment horizontal="center" vertical="center" wrapText="1" shrinkToFit="1"/>
    </xf>
    <xf numFmtId="0" fontId="14" fillId="6" borderId="1" xfId="3" applyFont="1" applyFill="1" applyBorder="1" applyAlignment="1" applyProtection="1">
      <alignment horizontal="left" vertical="center" shrinkToFit="1"/>
    </xf>
    <xf numFmtId="0" fontId="14" fillId="6" borderId="9" xfId="3" applyFont="1" applyFill="1" applyBorder="1" applyAlignment="1" applyProtection="1">
      <alignment horizontal="left" vertical="center" shrinkToFit="1"/>
    </xf>
    <xf numFmtId="0" fontId="14" fillId="0" borderId="12" xfId="3" applyFont="1" applyFill="1" applyBorder="1" applyAlignment="1" applyProtection="1">
      <alignment horizontal="center" vertical="center" wrapText="1"/>
    </xf>
    <xf numFmtId="0" fontId="14" fillId="0" borderId="4" xfId="3" applyFont="1" applyFill="1" applyBorder="1" applyAlignment="1" applyProtection="1">
      <alignment horizontal="center" vertical="center" wrapText="1"/>
    </xf>
    <xf numFmtId="0" fontId="14" fillId="0" borderId="61" xfId="3" applyFont="1" applyFill="1" applyBorder="1" applyAlignment="1" applyProtection="1">
      <alignment horizontal="center" vertical="center" wrapText="1"/>
    </xf>
    <xf numFmtId="0" fontId="14" fillId="0" borderId="18"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14" fillId="0" borderId="59" xfId="3" applyFont="1" applyFill="1" applyBorder="1" applyAlignment="1" applyProtection="1">
      <alignment horizontal="center" vertical="center" wrapText="1"/>
    </xf>
    <xf numFmtId="0" fontId="14" fillId="0" borderId="5" xfId="3" applyFont="1" applyFill="1" applyBorder="1" applyAlignment="1" applyProtection="1">
      <alignment horizontal="center" vertical="center" wrapText="1"/>
    </xf>
    <xf numFmtId="0" fontId="14" fillId="0" borderId="62" xfId="3" applyFont="1" applyFill="1" applyBorder="1" applyAlignment="1" applyProtection="1">
      <alignment horizontal="center" vertical="center" wrapText="1"/>
    </xf>
    <xf numFmtId="0" fontId="14" fillId="0" borderId="0" xfId="3" applyFont="1" applyFill="1" applyBorder="1" applyAlignment="1" applyProtection="1">
      <alignment horizontal="left" vertical="center" wrapText="1"/>
    </xf>
    <xf numFmtId="0" fontId="14" fillId="0" borderId="0" xfId="3" applyFont="1" applyFill="1" applyBorder="1" applyAlignment="1" applyProtection="1">
      <alignment horizontal="left" vertical="center"/>
    </xf>
    <xf numFmtId="0" fontId="14" fillId="0" borderId="7" xfId="3" applyFont="1" applyFill="1" applyBorder="1" applyAlignment="1" applyProtection="1">
      <alignment horizontal="left" vertical="center"/>
    </xf>
    <xf numFmtId="0" fontId="14" fillId="0" borderId="5" xfId="3" applyFont="1" applyFill="1" applyBorder="1" applyAlignment="1" applyProtection="1">
      <alignment horizontal="left" vertical="center"/>
    </xf>
    <xf numFmtId="0" fontId="46" fillId="0" borderId="0" xfId="3" applyFont="1" applyFill="1" applyBorder="1" applyAlignment="1" applyProtection="1">
      <alignment horizontal="center" vertical="center"/>
    </xf>
    <xf numFmtId="0" fontId="0" fillId="0" borderId="0" xfId="0" applyAlignment="1" applyProtection="1">
      <alignment horizontal="left" vertical="top" wrapText="1"/>
    </xf>
    <xf numFmtId="0" fontId="0" fillId="0" borderId="0" xfId="3" applyFont="1" applyFill="1" applyAlignment="1" applyProtection="1">
      <alignment horizontal="left" vertical="center" wrapText="1"/>
    </xf>
    <xf numFmtId="0" fontId="0" fillId="0" borderId="0" xfId="3" applyFont="1" applyFill="1" applyBorder="1" applyAlignment="1" applyProtection="1">
      <alignment horizontal="left" vertical="center" wrapText="1" shrinkToFit="1"/>
    </xf>
    <xf numFmtId="0" fontId="1" fillId="0" borderId="0" xfId="3" applyFill="1" applyBorder="1" applyAlignment="1" applyProtection="1">
      <alignment horizontal="left" vertical="center" shrinkToFit="1"/>
    </xf>
    <xf numFmtId="0" fontId="1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44" fillId="0" borderId="0" xfId="3" applyFont="1" applyFill="1" applyBorder="1" applyAlignment="1" applyProtection="1">
      <alignment horizontal="left" vertical="center" wrapText="1"/>
    </xf>
    <xf numFmtId="0" fontId="44" fillId="0" borderId="0" xfId="3" applyFont="1" applyFill="1" applyBorder="1" applyAlignment="1" applyProtection="1">
      <alignment horizontal="left" vertical="center" shrinkToFit="1"/>
    </xf>
    <xf numFmtId="0" fontId="65" fillId="0" borderId="10" xfId="0" applyFont="1" applyBorder="1" applyAlignment="1" applyProtection="1">
      <alignment horizontal="left" vertical="center" wrapText="1"/>
    </xf>
    <xf numFmtId="0" fontId="65" fillId="0" borderId="11" xfId="0" applyFont="1" applyBorder="1" applyAlignment="1" applyProtection="1">
      <alignment horizontal="left" vertical="center" wrapText="1"/>
    </xf>
    <xf numFmtId="0" fontId="0" fillId="0" borderId="7" xfId="0" applyFont="1" applyBorder="1" applyAlignment="1" applyProtection="1">
      <alignment horizontal="center" vertical="center" wrapText="1"/>
    </xf>
    <xf numFmtId="0" fontId="3" fillId="9" borderId="2"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3" fillId="9" borderId="8" xfId="0" applyFont="1" applyFill="1" applyBorder="1" applyAlignment="1" applyProtection="1">
      <alignment horizontal="center" vertical="center"/>
    </xf>
    <xf numFmtId="181" fontId="19" fillId="9" borderId="2" xfId="0" applyNumberFormat="1" applyFont="1" applyFill="1" applyBorder="1" applyAlignment="1" applyProtection="1">
      <alignment horizontal="left" vertical="center" shrinkToFit="1"/>
    </xf>
    <xf numFmtId="181" fontId="19" fillId="9" borderId="7" xfId="0" applyNumberFormat="1" applyFont="1" applyFill="1" applyBorder="1" applyAlignment="1" applyProtection="1">
      <alignment horizontal="left" vertical="center" shrinkToFit="1"/>
    </xf>
    <xf numFmtId="0" fontId="13" fillId="0" borderId="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4" fillId="0" borderId="5"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25" fillId="0" borderId="1"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4" xfId="0" applyFont="1" applyBorder="1" applyAlignment="1" applyProtection="1">
      <alignment horizontal="left" vertical="center"/>
    </xf>
    <xf numFmtId="0" fontId="14" fillId="0" borderId="6" xfId="0" applyFont="1" applyBorder="1" applyAlignment="1" applyProtection="1">
      <alignment horizontal="left" vertical="center"/>
    </xf>
    <xf numFmtId="0" fontId="0" fillId="12" borderId="2" xfId="0" applyFont="1" applyFill="1" applyBorder="1" applyAlignment="1" applyProtection="1">
      <alignment horizontal="center" vertical="center" wrapText="1"/>
    </xf>
    <xf numFmtId="0" fontId="0" fillId="12" borderId="7" xfId="0" applyFont="1" applyFill="1" applyBorder="1" applyAlignment="1" applyProtection="1">
      <alignment horizontal="center" vertical="center" wrapText="1"/>
    </xf>
    <xf numFmtId="0" fontId="0" fillId="12" borderId="8" xfId="0" applyFont="1" applyFill="1" applyBorder="1" applyAlignment="1" applyProtection="1">
      <alignment horizontal="center" vertical="center" wrapText="1"/>
    </xf>
    <xf numFmtId="0" fontId="79" fillId="12" borderId="2" xfId="0" applyFont="1" applyFill="1" applyBorder="1" applyAlignment="1" applyProtection="1">
      <alignment horizontal="center" vertical="center" wrapText="1"/>
    </xf>
    <xf numFmtId="0" fontId="79" fillId="12" borderId="7" xfId="0" applyFont="1" applyFill="1" applyBorder="1" applyAlignment="1" applyProtection="1">
      <alignment horizontal="center" vertical="center" wrapText="1"/>
    </xf>
    <xf numFmtId="0" fontId="79" fillId="12" borderId="8" xfId="0" applyFont="1" applyFill="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27" fillId="0" borderId="2" xfId="0" applyFont="1" applyBorder="1" applyAlignment="1" applyProtection="1">
      <alignment horizontal="left" vertical="center" wrapText="1"/>
    </xf>
    <xf numFmtId="0" fontId="27" fillId="0" borderId="7" xfId="0" applyFont="1" applyBorder="1" applyAlignment="1" applyProtection="1">
      <alignment horizontal="left" vertical="center"/>
    </xf>
    <xf numFmtId="0" fontId="27" fillId="0" borderId="8" xfId="0" applyFont="1" applyBorder="1" applyAlignment="1" applyProtection="1">
      <alignment horizontal="left" vertical="center"/>
    </xf>
    <xf numFmtId="0" fontId="14" fillId="10" borderId="7" xfId="0" applyFont="1" applyFill="1" applyBorder="1" applyAlignment="1" applyProtection="1">
      <alignment horizontal="center" vertical="center" shrinkToFit="1"/>
    </xf>
    <xf numFmtId="0" fontId="3" fillId="10" borderId="7" xfId="0" applyFont="1" applyFill="1" applyBorder="1" applyAlignment="1" applyProtection="1">
      <alignment horizontal="center" vertical="center" shrinkToFit="1"/>
    </xf>
    <xf numFmtId="38" fontId="0" fillId="3" borderId="1" xfId="2" applyFont="1" applyFill="1" applyBorder="1" applyAlignment="1" applyProtection="1">
      <alignment horizontal="center" vertical="center"/>
      <protection locked="0"/>
    </xf>
    <xf numFmtId="14" fontId="0" fillId="3" borderId="2" xfId="0" applyNumberFormat="1" applyFont="1" applyFill="1" applyBorder="1" applyAlignment="1" applyProtection="1">
      <alignment horizontal="center" vertical="center"/>
      <protection locked="0"/>
    </xf>
    <xf numFmtId="14" fontId="0" fillId="3" borderId="7" xfId="0" applyNumberFormat="1" applyFont="1" applyFill="1" applyBorder="1" applyAlignment="1" applyProtection="1">
      <alignment horizontal="center" vertical="center"/>
      <protection locked="0"/>
    </xf>
    <xf numFmtId="14" fontId="0" fillId="3" borderId="8" xfId="0" applyNumberFormat="1" applyFont="1" applyFill="1" applyBorder="1" applyAlignment="1" applyProtection="1">
      <alignment horizontal="center" vertical="center"/>
      <protection locked="0"/>
    </xf>
    <xf numFmtId="38" fontId="58" fillId="0" borderId="7" xfId="2" applyFont="1" applyFill="1" applyBorder="1" applyAlignment="1" applyProtection="1">
      <alignment horizontal="left" vertical="center" wrapText="1"/>
    </xf>
    <xf numFmtId="0" fontId="0" fillId="4" borderId="2" xfId="0" applyFont="1" applyFill="1" applyBorder="1" applyAlignment="1" applyProtection="1">
      <alignment horizontal="center" vertical="center" shrinkToFit="1"/>
      <protection locked="0"/>
    </xf>
    <xf numFmtId="0" fontId="0" fillId="4" borderId="7" xfId="0" applyFont="1" applyFill="1" applyBorder="1" applyAlignment="1" applyProtection="1">
      <alignment horizontal="center" vertical="center" shrinkToFit="1"/>
      <protection locked="0"/>
    </xf>
    <xf numFmtId="0" fontId="0" fillId="4" borderId="8" xfId="0" applyFont="1" applyFill="1" applyBorder="1" applyAlignment="1" applyProtection="1">
      <alignment horizontal="center" vertical="center" shrinkToFit="1"/>
      <protection locked="0"/>
    </xf>
    <xf numFmtId="0" fontId="50" fillId="0" borderId="2" xfId="0" applyFont="1" applyFill="1" applyBorder="1" applyAlignment="1" applyProtection="1">
      <alignment horizontal="left" vertical="center" wrapText="1"/>
    </xf>
    <xf numFmtId="0" fontId="50" fillId="0" borderId="8" xfId="0" applyFont="1" applyFill="1" applyBorder="1" applyAlignment="1" applyProtection="1">
      <alignment horizontal="left" vertical="center" wrapText="1"/>
    </xf>
    <xf numFmtId="179" fontId="42" fillId="2" borderId="15" xfId="0" applyNumberFormat="1" applyFont="1" applyFill="1" applyBorder="1" applyAlignment="1" applyProtection="1">
      <alignment horizontal="center" vertical="center"/>
    </xf>
    <xf numFmtId="179" fontId="42" fillId="2" borderId="60" xfId="0" applyNumberFormat="1" applyFont="1" applyFill="1" applyBorder="1" applyAlignment="1" applyProtection="1">
      <alignment horizontal="center" vertical="center"/>
    </xf>
    <xf numFmtId="179" fontId="42" fillId="2" borderId="16" xfId="0" applyNumberFormat="1" applyFont="1" applyFill="1" applyBorder="1" applyAlignment="1" applyProtection="1">
      <alignment horizontal="center" vertical="center"/>
    </xf>
    <xf numFmtId="0" fontId="0" fillId="0" borderId="61" xfId="0" applyFont="1" applyBorder="1" applyAlignment="1" applyProtection="1">
      <alignment horizontal="center" vertical="center"/>
    </xf>
    <xf numFmtId="0" fontId="0" fillId="0" borderId="59" xfId="0" applyFont="1" applyBorder="1" applyAlignment="1" applyProtection="1">
      <alignment horizontal="center" vertical="center"/>
    </xf>
    <xf numFmtId="0" fontId="0" fillId="0" borderId="62" xfId="0" applyFont="1" applyBorder="1" applyAlignment="1" applyProtection="1">
      <alignment horizontal="center" vertical="center"/>
    </xf>
    <xf numFmtId="0" fontId="19" fillId="0" borderId="2" xfId="0" applyFont="1" applyBorder="1" applyAlignment="1" applyProtection="1">
      <alignment horizontal="left" vertical="center"/>
    </xf>
    <xf numFmtId="0" fontId="19" fillId="0" borderId="7" xfId="0" applyFont="1" applyBorder="1" applyAlignment="1" applyProtection="1">
      <alignment horizontal="left" vertical="center"/>
    </xf>
    <xf numFmtId="177" fontId="0" fillId="0" borderId="12" xfId="0" applyNumberFormat="1" applyFont="1" applyFill="1" applyBorder="1" applyAlignment="1" applyProtection="1">
      <alignment horizontal="center" vertical="center"/>
    </xf>
    <xf numFmtId="177" fontId="0" fillId="0" borderId="4" xfId="0" applyNumberFormat="1"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Alignment="1" applyProtection="1">
      <alignment vertical="center"/>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xf>
    <xf numFmtId="177" fontId="0" fillId="3" borderId="27" xfId="0" applyNumberFormat="1" applyFont="1" applyFill="1" applyBorder="1" applyAlignment="1" applyProtection="1">
      <alignment horizontal="left" vertical="center"/>
      <protection locked="0"/>
    </xf>
    <xf numFmtId="177" fontId="0" fillId="3" borderId="28" xfId="0" applyNumberFormat="1" applyFont="1" applyFill="1" applyBorder="1" applyAlignment="1" applyProtection="1">
      <alignment horizontal="left" vertical="center"/>
      <protection locked="0"/>
    </xf>
    <xf numFmtId="177" fontId="0" fillId="3" borderId="29" xfId="0" applyNumberFormat="1" applyFont="1" applyFill="1" applyBorder="1" applyAlignment="1" applyProtection="1">
      <alignment horizontal="left" vertical="center"/>
      <protection locked="0"/>
    </xf>
    <xf numFmtId="0" fontId="5" fillId="0" borderId="1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1"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8" xfId="0" applyFont="1" applyBorder="1" applyAlignment="1" applyProtection="1">
      <alignment horizontal="left" vertical="center"/>
    </xf>
    <xf numFmtId="0" fontId="7" fillId="0" borderId="0" xfId="0" applyFont="1" applyBorder="1" applyAlignment="1" applyProtection="1">
      <alignment horizontal="left" vertical="center"/>
    </xf>
    <xf numFmtId="0" fontId="54" fillId="11" borderId="40" xfId="0" applyFont="1" applyFill="1" applyBorder="1" applyAlignment="1" applyProtection="1">
      <alignment horizontal="center" vertical="center" wrapText="1"/>
    </xf>
    <xf numFmtId="0" fontId="54" fillId="11" borderId="39" xfId="0" applyFont="1" applyFill="1" applyBorder="1" applyAlignment="1" applyProtection="1">
      <alignment horizontal="center" vertical="center" wrapText="1"/>
    </xf>
    <xf numFmtId="0" fontId="54" fillId="11" borderId="44" xfId="0" applyFont="1" applyFill="1" applyBorder="1" applyAlignment="1" applyProtection="1">
      <alignment horizontal="center" vertical="center" wrapText="1"/>
    </xf>
    <xf numFmtId="0" fontId="55" fillId="2" borderId="45" xfId="0" applyFont="1" applyFill="1" applyBorder="1" applyAlignment="1" applyProtection="1">
      <alignment horizontal="center" vertical="center"/>
    </xf>
    <xf numFmtId="0" fontId="55" fillId="2" borderId="46" xfId="0" applyFont="1" applyFill="1" applyBorder="1" applyAlignment="1" applyProtection="1">
      <alignment horizontal="center" vertical="center"/>
    </xf>
    <xf numFmtId="0" fontId="55" fillId="2" borderId="47" xfId="0" applyFont="1" applyFill="1" applyBorder="1" applyAlignment="1" applyProtection="1">
      <alignment horizontal="center" vertical="center"/>
    </xf>
    <xf numFmtId="0" fontId="55" fillId="3" borderId="41" xfId="0" applyFont="1" applyFill="1" applyBorder="1" applyAlignment="1" applyProtection="1">
      <alignment horizontal="center" vertical="center" wrapText="1"/>
    </xf>
    <xf numFmtId="0" fontId="55" fillId="3" borderId="42" xfId="0" applyFont="1" applyFill="1" applyBorder="1" applyAlignment="1" applyProtection="1">
      <alignment horizontal="center" vertical="center" wrapText="1"/>
    </xf>
    <xf numFmtId="0" fontId="55" fillId="3" borderId="43" xfId="0" applyFont="1" applyFill="1" applyBorder="1" applyAlignment="1" applyProtection="1">
      <alignment horizontal="center" vertical="center" wrapText="1"/>
    </xf>
    <xf numFmtId="0" fontId="55" fillId="4" borderId="37" xfId="0" applyFont="1" applyFill="1" applyBorder="1" applyAlignment="1" applyProtection="1">
      <alignment horizontal="center" vertical="center"/>
    </xf>
    <xf numFmtId="0" fontId="55" fillId="4" borderId="7" xfId="0" applyFont="1" applyFill="1" applyBorder="1" applyAlignment="1" applyProtection="1">
      <alignment horizontal="center" vertical="center"/>
    </xf>
    <xf numFmtId="0" fontId="55" fillId="4" borderId="34" xfId="0" applyFont="1" applyFill="1" applyBorder="1" applyAlignment="1" applyProtection="1">
      <alignment horizontal="center" vertical="center"/>
    </xf>
    <xf numFmtId="0" fontId="14" fillId="2" borderId="2"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177" fontId="0" fillId="2" borderId="3" xfId="0" applyNumberFormat="1" applyFont="1" applyFill="1" applyBorder="1" applyAlignment="1" applyProtection="1">
      <alignment horizontal="left" vertical="center"/>
    </xf>
    <xf numFmtId="177" fontId="0" fillId="2" borderId="12" xfId="0" applyNumberFormat="1" applyFont="1" applyFill="1" applyBorder="1" applyAlignment="1" applyProtection="1">
      <alignment horizontal="left" vertical="center"/>
    </xf>
    <xf numFmtId="0" fontId="19" fillId="0" borderId="54" xfId="0" applyFont="1" applyBorder="1" applyAlignment="1" applyProtection="1">
      <alignment horizontal="left" vertical="center"/>
    </xf>
    <xf numFmtId="0" fontId="19" fillId="0" borderId="55" xfId="0" applyFont="1" applyBorder="1" applyAlignment="1" applyProtection="1">
      <alignment horizontal="left" vertical="center"/>
    </xf>
    <xf numFmtId="0" fontId="25" fillId="0" borderId="2" xfId="4" applyFont="1" applyFill="1" applyBorder="1" applyAlignment="1" applyProtection="1">
      <alignment horizontal="center" vertical="center"/>
      <protection locked="0"/>
    </xf>
    <xf numFmtId="0" fontId="25" fillId="0" borderId="8" xfId="4" applyFont="1" applyFill="1" applyBorder="1" applyAlignment="1" applyProtection="1">
      <alignment horizontal="center" vertical="center"/>
      <protection locked="0"/>
    </xf>
    <xf numFmtId="0" fontId="5" fillId="0" borderId="2" xfId="0" applyFont="1" applyBorder="1" applyAlignment="1" applyProtection="1">
      <alignment vertical="center" shrinkToFit="1"/>
    </xf>
    <xf numFmtId="0" fontId="42" fillId="0" borderId="7" xfId="0" applyFont="1" applyBorder="1" applyAlignment="1" applyProtection="1">
      <alignment vertical="center" shrinkToFit="1"/>
    </xf>
    <xf numFmtId="0" fontId="42" fillId="0" borderId="8" xfId="0" applyFont="1" applyBorder="1" applyAlignment="1" applyProtection="1">
      <alignment vertical="center" shrinkToFit="1"/>
    </xf>
    <xf numFmtId="0" fontId="14" fillId="2" borderId="12" xfId="0" quotePrefix="1" applyFont="1" applyFill="1" applyBorder="1" applyAlignment="1" applyProtection="1">
      <alignment horizontal="center" vertical="center"/>
    </xf>
    <xf numFmtId="14" fontId="14" fillId="2" borderId="1" xfId="0" applyNumberFormat="1" applyFont="1" applyFill="1" applyBorder="1" applyAlignment="1" applyProtection="1">
      <alignment horizontal="center" vertical="center"/>
    </xf>
    <xf numFmtId="182" fontId="14" fillId="3" borderId="1" xfId="0" applyNumberFormat="1" applyFont="1" applyFill="1" applyBorder="1" applyAlignment="1" applyProtection="1">
      <alignment horizontal="center" vertical="center"/>
      <protection locked="0"/>
    </xf>
  </cellXfs>
  <cellStyles count="5">
    <cellStyle name="パーセント" xfId="1" builtinId="5"/>
    <cellStyle name="悪い" xfId="4" builtinId="27"/>
    <cellStyle name="桁区切り" xfId="2" builtinId="6"/>
    <cellStyle name="標準" xfId="0" builtinId="0"/>
    <cellStyle name="標準 2" xfId="3" xr:uid="{00000000-0005-0000-0000-000004000000}"/>
  </cellStyles>
  <dxfs count="17">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5" tint="0.39994506668294322"/>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9</xdr:row>
          <xdr:rowOff>200025</xdr:rowOff>
        </xdr:from>
        <xdr:to>
          <xdr:col>4</xdr:col>
          <xdr:colOff>19050</xdr:colOff>
          <xdr:row>12</xdr:row>
          <xdr:rowOff>133350</xdr:rowOff>
        </xdr:to>
        <xdr:sp macro="" textlink="">
          <xdr:nvSpPr>
            <xdr:cNvPr id="76801" name="Group Box 1" hidden="1">
              <a:extLst>
                <a:ext uri="{63B3BB69-23CF-44E3-9099-C40C66FF867C}">
                  <a14:compatExt spid="_x0000_s76801"/>
                </a:ext>
                <a:ext uri="{FF2B5EF4-FFF2-40B4-BE49-F238E27FC236}">
                  <a16:creationId xmlns:a16="http://schemas.microsoft.com/office/drawing/2014/main" id="{00000000-0008-0000-0000-000001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7</xdr:row>
          <xdr:rowOff>276225</xdr:rowOff>
        </xdr:from>
        <xdr:to>
          <xdr:col>23</xdr:col>
          <xdr:colOff>371475</xdr:colOff>
          <xdr:row>9</xdr:row>
          <xdr:rowOff>200025</xdr:rowOff>
        </xdr:to>
        <xdr:sp macro="" textlink="">
          <xdr:nvSpPr>
            <xdr:cNvPr id="76802" name="Group Box 2" hidden="1">
              <a:extLst>
                <a:ext uri="{63B3BB69-23CF-44E3-9099-C40C66FF867C}">
                  <a14:compatExt spid="_x0000_s76802"/>
                </a:ext>
                <a:ext uri="{FF2B5EF4-FFF2-40B4-BE49-F238E27FC236}">
                  <a16:creationId xmlns:a16="http://schemas.microsoft.com/office/drawing/2014/main" id="{00000000-0008-0000-0000-000002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7</xdr:row>
          <xdr:rowOff>276225</xdr:rowOff>
        </xdr:from>
        <xdr:to>
          <xdr:col>23</xdr:col>
          <xdr:colOff>371475</xdr:colOff>
          <xdr:row>9</xdr:row>
          <xdr:rowOff>200025</xdr:rowOff>
        </xdr:to>
        <xdr:sp macro="" textlink="">
          <xdr:nvSpPr>
            <xdr:cNvPr id="76803" name="Group Box 3" hidden="1">
              <a:extLst>
                <a:ext uri="{63B3BB69-23CF-44E3-9099-C40C66FF867C}">
                  <a14:compatExt spid="_x0000_s76803"/>
                </a:ext>
                <a:ext uri="{FF2B5EF4-FFF2-40B4-BE49-F238E27FC236}">
                  <a16:creationId xmlns:a16="http://schemas.microsoft.com/office/drawing/2014/main" id="{00000000-0008-0000-0000-000003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7</xdr:row>
          <xdr:rowOff>276225</xdr:rowOff>
        </xdr:from>
        <xdr:to>
          <xdr:col>25</xdr:col>
          <xdr:colOff>371475</xdr:colOff>
          <xdr:row>9</xdr:row>
          <xdr:rowOff>200025</xdr:rowOff>
        </xdr:to>
        <xdr:sp macro="" textlink="">
          <xdr:nvSpPr>
            <xdr:cNvPr id="76804" name="Group Box 4" hidden="1">
              <a:extLst>
                <a:ext uri="{63B3BB69-23CF-44E3-9099-C40C66FF867C}">
                  <a14:compatExt spid="_x0000_s76804"/>
                </a:ext>
                <a:ext uri="{FF2B5EF4-FFF2-40B4-BE49-F238E27FC236}">
                  <a16:creationId xmlns:a16="http://schemas.microsoft.com/office/drawing/2014/main" id="{00000000-0008-0000-0000-000004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7</xdr:row>
          <xdr:rowOff>276225</xdr:rowOff>
        </xdr:from>
        <xdr:to>
          <xdr:col>25</xdr:col>
          <xdr:colOff>371475</xdr:colOff>
          <xdr:row>9</xdr:row>
          <xdr:rowOff>200025</xdr:rowOff>
        </xdr:to>
        <xdr:sp macro="" textlink="">
          <xdr:nvSpPr>
            <xdr:cNvPr id="76805" name="Group Box 5" hidden="1">
              <a:extLst>
                <a:ext uri="{63B3BB69-23CF-44E3-9099-C40C66FF867C}">
                  <a14:compatExt spid="_x0000_s76805"/>
                </a:ext>
                <a:ext uri="{FF2B5EF4-FFF2-40B4-BE49-F238E27FC236}">
                  <a16:creationId xmlns:a16="http://schemas.microsoft.com/office/drawing/2014/main" id="{00000000-0008-0000-0000-000005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9</xdr:row>
          <xdr:rowOff>276225</xdr:rowOff>
        </xdr:from>
        <xdr:to>
          <xdr:col>23</xdr:col>
          <xdr:colOff>371475</xdr:colOff>
          <xdr:row>12</xdr:row>
          <xdr:rowOff>133350</xdr:rowOff>
        </xdr:to>
        <xdr:sp macro="" textlink="">
          <xdr:nvSpPr>
            <xdr:cNvPr id="76806" name="Group Box 6" hidden="1">
              <a:extLst>
                <a:ext uri="{63B3BB69-23CF-44E3-9099-C40C66FF867C}">
                  <a14:compatExt spid="_x0000_s76806"/>
                </a:ext>
                <a:ext uri="{FF2B5EF4-FFF2-40B4-BE49-F238E27FC236}">
                  <a16:creationId xmlns:a16="http://schemas.microsoft.com/office/drawing/2014/main" id="{00000000-0008-0000-0000-000006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9</xdr:row>
          <xdr:rowOff>276225</xdr:rowOff>
        </xdr:from>
        <xdr:to>
          <xdr:col>23</xdr:col>
          <xdr:colOff>371475</xdr:colOff>
          <xdr:row>12</xdr:row>
          <xdr:rowOff>133350</xdr:rowOff>
        </xdr:to>
        <xdr:sp macro="" textlink="">
          <xdr:nvSpPr>
            <xdr:cNvPr id="76807" name="Group Box 7" hidden="1">
              <a:extLst>
                <a:ext uri="{63B3BB69-23CF-44E3-9099-C40C66FF867C}">
                  <a14:compatExt spid="_x0000_s76807"/>
                </a:ext>
                <a:ext uri="{FF2B5EF4-FFF2-40B4-BE49-F238E27FC236}">
                  <a16:creationId xmlns:a16="http://schemas.microsoft.com/office/drawing/2014/main" id="{00000000-0008-0000-0000-000007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25</xdr:col>
          <xdr:colOff>371475</xdr:colOff>
          <xdr:row>12</xdr:row>
          <xdr:rowOff>133350</xdr:rowOff>
        </xdr:to>
        <xdr:sp macro="" textlink="">
          <xdr:nvSpPr>
            <xdr:cNvPr id="76808" name="Group Box 8" hidden="1">
              <a:extLst>
                <a:ext uri="{63B3BB69-23CF-44E3-9099-C40C66FF867C}">
                  <a14:compatExt spid="_x0000_s76808"/>
                </a:ext>
                <a:ext uri="{FF2B5EF4-FFF2-40B4-BE49-F238E27FC236}">
                  <a16:creationId xmlns:a16="http://schemas.microsoft.com/office/drawing/2014/main" id="{00000000-0008-0000-0000-000008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25</xdr:col>
          <xdr:colOff>371475</xdr:colOff>
          <xdr:row>12</xdr:row>
          <xdr:rowOff>133350</xdr:rowOff>
        </xdr:to>
        <xdr:sp macro="" textlink="">
          <xdr:nvSpPr>
            <xdr:cNvPr id="76809" name="Group Box 9" hidden="1">
              <a:extLst>
                <a:ext uri="{63B3BB69-23CF-44E3-9099-C40C66FF867C}">
                  <a14:compatExt spid="_x0000_s76809"/>
                </a:ext>
                <a:ext uri="{FF2B5EF4-FFF2-40B4-BE49-F238E27FC236}">
                  <a16:creationId xmlns:a16="http://schemas.microsoft.com/office/drawing/2014/main" id="{00000000-0008-0000-0000-000009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7</xdr:row>
          <xdr:rowOff>276225</xdr:rowOff>
        </xdr:from>
        <xdr:to>
          <xdr:col>26</xdr:col>
          <xdr:colOff>381000</xdr:colOff>
          <xdr:row>10</xdr:row>
          <xdr:rowOff>0</xdr:rowOff>
        </xdr:to>
        <xdr:sp macro="" textlink="">
          <xdr:nvSpPr>
            <xdr:cNvPr id="76810" name="Group Box 10" hidden="1">
              <a:extLst>
                <a:ext uri="{63B3BB69-23CF-44E3-9099-C40C66FF867C}">
                  <a14:compatExt spid="_x0000_s76810"/>
                </a:ext>
                <a:ext uri="{FF2B5EF4-FFF2-40B4-BE49-F238E27FC236}">
                  <a16:creationId xmlns:a16="http://schemas.microsoft.com/office/drawing/2014/main" id="{00000000-0008-0000-0000-00000A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7</xdr:row>
          <xdr:rowOff>276225</xdr:rowOff>
        </xdr:from>
        <xdr:to>
          <xdr:col>26</xdr:col>
          <xdr:colOff>381000</xdr:colOff>
          <xdr:row>10</xdr:row>
          <xdr:rowOff>0</xdr:rowOff>
        </xdr:to>
        <xdr:sp macro="" textlink="">
          <xdr:nvSpPr>
            <xdr:cNvPr id="76811" name="Group Box 11" hidden="1">
              <a:extLst>
                <a:ext uri="{63B3BB69-23CF-44E3-9099-C40C66FF867C}">
                  <a14:compatExt spid="_x0000_s76811"/>
                </a:ext>
                <a:ext uri="{FF2B5EF4-FFF2-40B4-BE49-F238E27FC236}">
                  <a16:creationId xmlns:a16="http://schemas.microsoft.com/office/drawing/2014/main" id="{00000000-0008-0000-0000-00000B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7</xdr:row>
          <xdr:rowOff>276225</xdr:rowOff>
        </xdr:from>
        <xdr:to>
          <xdr:col>28</xdr:col>
          <xdr:colOff>371475</xdr:colOff>
          <xdr:row>10</xdr:row>
          <xdr:rowOff>0</xdr:rowOff>
        </xdr:to>
        <xdr:sp macro="" textlink="">
          <xdr:nvSpPr>
            <xdr:cNvPr id="76812" name="Group Box 12" hidden="1">
              <a:extLst>
                <a:ext uri="{63B3BB69-23CF-44E3-9099-C40C66FF867C}">
                  <a14:compatExt spid="_x0000_s76812"/>
                </a:ext>
                <a:ext uri="{FF2B5EF4-FFF2-40B4-BE49-F238E27FC236}">
                  <a16:creationId xmlns:a16="http://schemas.microsoft.com/office/drawing/2014/main" id="{00000000-0008-0000-0000-00000C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7</xdr:row>
          <xdr:rowOff>276225</xdr:rowOff>
        </xdr:from>
        <xdr:to>
          <xdr:col>28</xdr:col>
          <xdr:colOff>371475</xdr:colOff>
          <xdr:row>10</xdr:row>
          <xdr:rowOff>0</xdr:rowOff>
        </xdr:to>
        <xdr:sp macro="" textlink="">
          <xdr:nvSpPr>
            <xdr:cNvPr id="76813" name="Group Box 13" hidden="1">
              <a:extLst>
                <a:ext uri="{63B3BB69-23CF-44E3-9099-C40C66FF867C}">
                  <a14:compatExt spid="_x0000_s76813"/>
                </a:ext>
                <a:ext uri="{FF2B5EF4-FFF2-40B4-BE49-F238E27FC236}">
                  <a16:creationId xmlns:a16="http://schemas.microsoft.com/office/drawing/2014/main" id="{00000000-0008-0000-0000-00000D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9</xdr:row>
          <xdr:rowOff>276225</xdr:rowOff>
        </xdr:from>
        <xdr:to>
          <xdr:col>26</xdr:col>
          <xdr:colOff>371475</xdr:colOff>
          <xdr:row>12</xdr:row>
          <xdr:rowOff>142875</xdr:rowOff>
        </xdr:to>
        <xdr:sp macro="" textlink="">
          <xdr:nvSpPr>
            <xdr:cNvPr id="76814" name="Group Box 14" hidden="1">
              <a:extLst>
                <a:ext uri="{63B3BB69-23CF-44E3-9099-C40C66FF867C}">
                  <a14:compatExt spid="_x0000_s76814"/>
                </a:ext>
                <a:ext uri="{FF2B5EF4-FFF2-40B4-BE49-F238E27FC236}">
                  <a16:creationId xmlns:a16="http://schemas.microsoft.com/office/drawing/2014/main" id="{00000000-0008-0000-0000-00000E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9</xdr:row>
          <xdr:rowOff>276225</xdr:rowOff>
        </xdr:from>
        <xdr:to>
          <xdr:col>26</xdr:col>
          <xdr:colOff>371475</xdr:colOff>
          <xdr:row>12</xdr:row>
          <xdr:rowOff>142875</xdr:rowOff>
        </xdr:to>
        <xdr:sp macro="" textlink="">
          <xdr:nvSpPr>
            <xdr:cNvPr id="76815" name="Group Box 15" hidden="1">
              <a:extLst>
                <a:ext uri="{63B3BB69-23CF-44E3-9099-C40C66FF867C}">
                  <a14:compatExt spid="_x0000_s76815"/>
                </a:ext>
                <a:ext uri="{FF2B5EF4-FFF2-40B4-BE49-F238E27FC236}">
                  <a16:creationId xmlns:a16="http://schemas.microsoft.com/office/drawing/2014/main" id="{00000000-0008-0000-0000-00000F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9</xdr:row>
          <xdr:rowOff>276225</xdr:rowOff>
        </xdr:from>
        <xdr:to>
          <xdr:col>28</xdr:col>
          <xdr:colOff>371475</xdr:colOff>
          <xdr:row>12</xdr:row>
          <xdr:rowOff>152400</xdr:rowOff>
        </xdr:to>
        <xdr:sp macro="" textlink="">
          <xdr:nvSpPr>
            <xdr:cNvPr id="76816" name="Group Box 16" hidden="1">
              <a:extLst>
                <a:ext uri="{63B3BB69-23CF-44E3-9099-C40C66FF867C}">
                  <a14:compatExt spid="_x0000_s76816"/>
                </a:ext>
                <a:ext uri="{FF2B5EF4-FFF2-40B4-BE49-F238E27FC236}">
                  <a16:creationId xmlns:a16="http://schemas.microsoft.com/office/drawing/2014/main" id="{00000000-0008-0000-0000-000010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9</xdr:row>
          <xdr:rowOff>276225</xdr:rowOff>
        </xdr:from>
        <xdr:to>
          <xdr:col>28</xdr:col>
          <xdr:colOff>371475</xdr:colOff>
          <xdr:row>12</xdr:row>
          <xdr:rowOff>152400</xdr:rowOff>
        </xdr:to>
        <xdr:sp macro="" textlink="">
          <xdr:nvSpPr>
            <xdr:cNvPr id="76817" name="Group Box 17" hidden="1">
              <a:extLst>
                <a:ext uri="{63B3BB69-23CF-44E3-9099-C40C66FF867C}">
                  <a14:compatExt spid="_x0000_s76817"/>
                </a:ext>
                <a:ext uri="{FF2B5EF4-FFF2-40B4-BE49-F238E27FC236}">
                  <a16:creationId xmlns:a16="http://schemas.microsoft.com/office/drawing/2014/main" id="{00000000-0008-0000-0000-000011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32</xdr:row>
          <xdr:rowOff>0</xdr:rowOff>
        </xdr:from>
        <xdr:to>
          <xdr:col>3</xdr:col>
          <xdr:colOff>342900</xdr:colOff>
          <xdr:row>33</xdr:row>
          <xdr:rowOff>47625</xdr:rowOff>
        </xdr:to>
        <xdr:sp macro="" textlink="">
          <xdr:nvSpPr>
            <xdr:cNvPr id="47105" name="Group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06" name="Group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30</xdr:row>
          <xdr:rowOff>0</xdr:rowOff>
        </xdr:from>
        <xdr:to>
          <xdr:col>3</xdr:col>
          <xdr:colOff>342900</xdr:colOff>
          <xdr:row>31</xdr:row>
          <xdr:rowOff>95250</xdr:rowOff>
        </xdr:to>
        <xdr:sp macro="" textlink="">
          <xdr:nvSpPr>
            <xdr:cNvPr id="47107" name="Group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16</xdr:row>
          <xdr:rowOff>0</xdr:rowOff>
        </xdr:from>
        <xdr:to>
          <xdr:col>3</xdr:col>
          <xdr:colOff>342900</xdr:colOff>
          <xdr:row>17</xdr:row>
          <xdr:rowOff>304800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32</xdr:row>
          <xdr:rowOff>0</xdr:rowOff>
        </xdr:from>
        <xdr:to>
          <xdr:col>3</xdr:col>
          <xdr:colOff>342900</xdr:colOff>
          <xdr:row>33</xdr:row>
          <xdr:rowOff>47625</xdr:rowOff>
        </xdr:to>
        <xdr:sp macro="" textlink="">
          <xdr:nvSpPr>
            <xdr:cNvPr id="47115" name="Group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16" name="Group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30</xdr:row>
          <xdr:rowOff>0</xdr:rowOff>
        </xdr:from>
        <xdr:to>
          <xdr:col>3</xdr:col>
          <xdr:colOff>342900</xdr:colOff>
          <xdr:row>31</xdr:row>
          <xdr:rowOff>95250</xdr:rowOff>
        </xdr:to>
        <xdr:sp macro="" textlink="">
          <xdr:nvSpPr>
            <xdr:cNvPr id="47117" name="Group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16</xdr:row>
          <xdr:rowOff>0</xdr:rowOff>
        </xdr:from>
        <xdr:to>
          <xdr:col>3</xdr:col>
          <xdr:colOff>342900</xdr:colOff>
          <xdr:row>17</xdr:row>
          <xdr:rowOff>304800</xdr:rowOff>
        </xdr:to>
        <xdr:sp macro="" textlink="">
          <xdr:nvSpPr>
            <xdr:cNvPr id="47118" name="Group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16</xdr:row>
          <xdr:rowOff>0</xdr:rowOff>
        </xdr:from>
        <xdr:to>
          <xdr:col>9</xdr:col>
          <xdr:colOff>276225</xdr:colOff>
          <xdr:row>17</xdr:row>
          <xdr:rowOff>304800</xdr:rowOff>
        </xdr:to>
        <xdr:sp macro="" textlink="">
          <xdr:nvSpPr>
            <xdr:cNvPr id="47144" name="Group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16</xdr:row>
          <xdr:rowOff>0</xdr:rowOff>
        </xdr:from>
        <xdr:to>
          <xdr:col>9</xdr:col>
          <xdr:colOff>276225</xdr:colOff>
          <xdr:row>17</xdr:row>
          <xdr:rowOff>304800</xdr:rowOff>
        </xdr:to>
        <xdr:sp macro="" textlink="">
          <xdr:nvSpPr>
            <xdr:cNvPr id="47145" name="Group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31</xdr:row>
          <xdr:rowOff>0</xdr:rowOff>
        </xdr:from>
        <xdr:to>
          <xdr:col>3</xdr:col>
          <xdr:colOff>342900</xdr:colOff>
          <xdr:row>32</xdr:row>
          <xdr:rowOff>57150</xdr:rowOff>
        </xdr:to>
        <xdr:sp macro="" textlink="">
          <xdr:nvSpPr>
            <xdr:cNvPr id="47147" name="Group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31</xdr:row>
          <xdr:rowOff>0</xdr:rowOff>
        </xdr:from>
        <xdr:to>
          <xdr:col>3</xdr:col>
          <xdr:colOff>342900</xdr:colOff>
          <xdr:row>32</xdr:row>
          <xdr:rowOff>57150</xdr:rowOff>
        </xdr:to>
        <xdr:sp macro="" textlink="">
          <xdr:nvSpPr>
            <xdr:cNvPr id="47148" name="Group Box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34</xdr:row>
          <xdr:rowOff>0</xdr:rowOff>
        </xdr:from>
        <xdr:to>
          <xdr:col>3</xdr:col>
          <xdr:colOff>342900</xdr:colOff>
          <xdr:row>35</xdr:row>
          <xdr:rowOff>57150</xdr:rowOff>
        </xdr:to>
        <xdr:sp macro="" textlink="">
          <xdr:nvSpPr>
            <xdr:cNvPr id="47149" name="Group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34</xdr:row>
          <xdr:rowOff>0</xdr:rowOff>
        </xdr:from>
        <xdr:to>
          <xdr:col>3</xdr:col>
          <xdr:colOff>342900</xdr:colOff>
          <xdr:row>35</xdr:row>
          <xdr:rowOff>57150</xdr:rowOff>
        </xdr:to>
        <xdr:sp macro="" textlink="">
          <xdr:nvSpPr>
            <xdr:cNvPr id="47150" name="Group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7" name="Group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8" name="Group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28</xdr:col>
          <xdr:colOff>114300</xdr:colOff>
          <xdr:row>12</xdr:row>
          <xdr:rowOff>123825</xdr:rowOff>
        </xdr:to>
        <xdr:sp macro="" textlink="">
          <xdr:nvSpPr>
            <xdr:cNvPr id="47167" name="Group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28</xdr:col>
          <xdr:colOff>114300</xdr:colOff>
          <xdr:row>12</xdr:row>
          <xdr:rowOff>123825</xdr:rowOff>
        </xdr:to>
        <xdr:sp macro="" textlink="">
          <xdr:nvSpPr>
            <xdr:cNvPr id="47168" name="Group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9</xdr:row>
          <xdr:rowOff>276225</xdr:rowOff>
        </xdr:from>
        <xdr:to>
          <xdr:col>29</xdr:col>
          <xdr:colOff>371475</xdr:colOff>
          <xdr:row>12</xdr:row>
          <xdr:rowOff>123825</xdr:rowOff>
        </xdr:to>
        <xdr:sp macro="" textlink="">
          <xdr:nvSpPr>
            <xdr:cNvPr id="47169" name="Group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9</xdr:row>
          <xdr:rowOff>276225</xdr:rowOff>
        </xdr:from>
        <xdr:to>
          <xdr:col>29</xdr:col>
          <xdr:colOff>371475</xdr:colOff>
          <xdr:row>12</xdr:row>
          <xdr:rowOff>123825</xdr:rowOff>
        </xdr:to>
        <xdr:sp macro="" textlink="">
          <xdr:nvSpPr>
            <xdr:cNvPr id="47170" name="Group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28</xdr:col>
          <xdr:colOff>114300</xdr:colOff>
          <xdr:row>14</xdr:row>
          <xdr:rowOff>123825</xdr:rowOff>
        </xdr:to>
        <xdr:sp macro="" textlink="">
          <xdr:nvSpPr>
            <xdr:cNvPr id="47171" name="Group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28</xdr:col>
          <xdr:colOff>114300</xdr:colOff>
          <xdr:row>14</xdr:row>
          <xdr:rowOff>123825</xdr:rowOff>
        </xdr:to>
        <xdr:sp macro="" textlink="">
          <xdr:nvSpPr>
            <xdr:cNvPr id="47172" name="Group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14</xdr:row>
          <xdr:rowOff>123825</xdr:rowOff>
        </xdr:to>
        <xdr:sp macro="" textlink="">
          <xdr:nvSpPr>
            <xdr:cNvPr id="47173" name="Group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14</xdr:row>
          <xdr:rowOff>123825</xdr:rowOff>
        </xdr:to>
        <xdr:sp macro="" textlink="">
          <xdr:nvSpPr>
            <xdr:cNvPr id="47174" name="Group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57150</xdr:rowOff>
        </xdr:to>
        <xdr:sp macro="" textlink="">
          <xdr:nvSpPr>
            <xdr:cNvPr id="47180" name="Group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57150</xdr:rowOff>
        </xdr:to>
        <xdr:sp macro="" textlink="">
          <xdr:nvSpPr>
            <xdr:cNvPr id="47181" name="Group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15</xdr:row>
          <xdr:rowOff>304800</xdr:rowOff>
        </xdr:to>
        <xdr:sp macro="" textlink="">
          <xdr:nvSpPr>
            <xdr:cNvPr id="47182" name="Group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15</xdr:row>
          <xdr:rowOff>304800</xdr:rowOff>
        </xdr:to>
        <xdr:sp macro="" textlink="">
          <xdr:nvSpPr>
            <xdr:cNvPr id="47183" name="Group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16</xdr:row>
          <xdr:rowOff>0</xdr:rowOff>
        </xdr:from>
        <xdr:to>
          <xdr:col>20</xdr:col>
          <xdr:colOff>371475</xdr:colOff>
          <xdr:row>17</xdr:row>
          <xdr:rowOff>304800</xdr:rowOff>
        </xdr:to>
        <xdr:sp macro="" textlink="">
          <xdr:nvSpPr>
            <xdr:cNvPr id="47211" name="Group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16</xdr:row>
          <xdr:rowOff>0</xdr:rowOff>
        </xdr:from>
        <xdr:to>
          <xdr:col>20</xdr:col>
          <xdr:colOff>371475</xdr:colOff>
          <xdr:row>17</xdr:row>
          <xdr:rowOff>304800</xdr:rowOff>
        </xdr:to>
        <xdr:sp macro="" textlink="">
          <xdr:nvSpPr>
            <xdr:cNvPr id="47212" name="Group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16</xdr:row>
          <xdr:rowOff>0</xdr:rowOff>
        </xdr:from>
        <xdr:to>
          <xdr:col>26</xdr:col>
          <xdr:colOff>276225</xdr:colOff>
          <xdr:row>17</xdr:row>
          <xdr:rowOff>304800</xdr:rowOff>
        </xdr:to>
        <xdr:sp macro="" textlink="">
          <xdr:nvSpPr>
            <xdr:cNvPr id="47213" name="Group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16</xdr:row>
          <xdr:rowOff>0</xdr:rowOff>
        </xdr:from>
        <xdr:to>
          <xdr:col>26</xdr:col>
          <xdr:colOff>276225</xdr:colOff>
          <xdr:row>17</xdr:row>
          <xdr:rowOff>304800</xdr:rowOff>
        </xdr:to>
        <xdr:sp macro="" textlink="">
          <xdr:nvSpPr>
            <xdr:cNvPr id="47214" name="Group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16</xdr:row>
          <xdr:rowOff>0</xdr:rowOff>
        </xdr:from>
        <xdr:to>
          <xdr:col>32</xdr:col>
          <xdr:colOff>371475</xdr:colOff>
          <xdr:row>17</xdr:row>
          <xdr:rowOff>304800</xdr:rowOff>
        </xdr:to>
        <xdr:sp macro="" textlink="">
          <xdr:nvSpPr>
            <xdr:cNvPr id="47215" name="Group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16</xdr:row>
          <xdr:rowOff>0</xdr:rowOff>
        </xdr:from>
        <xdr:to>
          <xdr:col>32</xdr:col>
          <xdr:colOff>371475</xdr:colOff>
          <xdr:row>17</xdr:row>
          <xdr:rowOff>304800</xdr:rowOff>
        </xdr:to>
        <xdr:sp macro="" textlink="">
          <xdr:nvSpPr>
            <xdr:cNvPr id="47216" name="Group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16</xdr:row>
          <xdr:rowOff>0</xdr:rowOff>
        </xdr:from>
        <xdr:to>
          <xdr:col>38</xdr:col>
          <xdr:colOff>276225</xdr:colOff>
          <xdr:row>17</xdr:row>
          <xdr:rowOff>304800</xdr:rowOff>
        </xdr:to>
        <xdr:sp macro="" textlink="">
          <xdr:nvSpPr>
            <xdr:cNvPr id="47217" name="Group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16</xdr:row>
          <xdr:rowOff>0</xdr:rowOff>
        </xdr:from>
        <xdr:to>
          <xdr:col>38</xdr:col>
          <xdr:colOff>276225</xdr:colOff>
          <xdr:row>17</xdr:row>
          <xdr:rowOff>304800</xdr:rowOff>
        </xdr:to>
        <xdr:sp macro="" textlink="">
          <xdr:nvSpPr>
            <xdr:cNvPr id="47218" name="Group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16</xdr:row>
          <xdr:rowOff>304800</xdr:rowOff>
        </xdr:to>
        <xdr:sp macro="" textlink="">
          <xdr:nvSpPr>
            <xdr:cNvPr id="47219" name="Group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16</xdr:row>
          <xdr:rowOff>304800</xdr:rowOff>
        </xdr:to>
        <xdr:sp macro="" textlink="">
          <xdr:nvSpPr>
            <xdr:cNvPr id="47220" name="Group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16</xdr:row>
          <xdr:rowOff>304800</xdr:rowOff>
        </xdr:to>
        <xdr:sp macro="" textlink="">
          <xdr:nvSpPr>
            <xdr:cNvPr id="47221" name="Group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16</xdr:row>
          <xdr:rowOff>304800</xdr:rowOff>
        </xdr:to>
        <xdr:sp macro="" textlink="">
          <xdr:nvSpPr>
            <xdr:cNvPr id="47222" name="Group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15</xdr:row>
          <xdr:rowOff>0</xdr:rowOff>
        </xdr:from>
        <xdr:to>
          <xdr:col>20</xdr:col>
          <xdr:colOff>371475</xdr:colOff>
          <xdr:row>16</xdr:row>
          <xdr:rowOff>304800</xdr:rowOff>
        </xdr:to>
        <xdr:sp macro="" textlink="">
          <xdr:nvSpPr>
            <xdr:cNvPr id="47223" name="Group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15</xdr:row>
          <xdr:rowOff>0</xdr:rowOff>
        </xdr:from>
        <xdr:to>
          <xdr:col>20</xdr:col>
          <xdr:colOff>371475</xdr:colOff>
          <xdr:row>16</xdr:row>
          <xdr:rowOff>304800</xdr:rowOff>
        </xdr:to>
        <xdr:sp macro="" textlink="">
          <xdr:nvSpPr>
            <xdr:cNvPr id="47224" name="Group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15</xdr:row>
          <xdr:rowOff>0</xdr:rowOff>
        </xdr:from>
        <xdr:to>
          <xdr:col>26</xdr:col>
          <xdr:colOff>276225</xdr:colOff>
          <xdr:row>16</xdr:row>
          <xdr:rowOff>304800</xdr:rowOff>
        </xdr:to>
        <xdr:sp macro="" textlink="">
          <xdr:nvSpPr>
            <xdr:cNvPr id="47225" name="Group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15</xdr:row>
          <xdr:rowOff>0</xdr:rowOff>
        </xdr:from>
        <xdr:to>
          <xdr:col>26</xdr:col>
          <xdr:colOff>276225</xdr:colOff>
          <xdr:row>16</xdr:row>
          <xdr:rowOff>304800</xdr:rowOff>
        </xdr:to>
        <xdr:sp macro="" textlink="">
          <xdr:nvSpPr>
            <xdr:cNvPr id="47226" name="Group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15</xdr:row>
          <xdr:rowOff>0</xdr:rowOff>
        </xdr:from>
        <xdr:to>
          <xdr:col>32</xdr:col>
          <xdr:colOff>371475</xdr:colOff>
          <xdr:row>16</xdr:row>
          <xdr:rowOff>304800</xdr:rowOff>
        </xdr:to>
        <xdr:sp macro="" textlink="">
          <xdr:nvSpPr>
            <xdr:cNvPr id="47227" name="Group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15</xdr:row>
          <xdr:rowOff>0</xdr:rowOff>
        </xdr:from>
        <xdr:to>
          <xdr:col>32</xdr:col>
          <xdr:colOff>371475</xdr:colOff>
          <xdr:row>16</xdr:row>
          <xdr:rowOff>304800</xdr:rowOff>
        </xdr:to>
        <xdr:sp macro="" textlink="">
          <xdr:nvSpPr>
            <xdr:cNvPr id="47228" name="Group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15</xdr:row>
          <xdr:rowOff>0</xdr:rowOff>
        </xdr:from>
        <xdr:to>
          <xdr:col>38</xdr:col>
          <xdr:colOff>276225</xdr:colOff>
          <xdr:row>16</xdr:row>
          <xdr:rowOff>304800</xdr:rowOff>
        </xdr:to>
        <xdr:sp macro="" textlink="">
          <xdr:nvSpPr>
            <xdr:cNvPr id="47229" name="Group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15</xdr:row>
          <xdr:rowOff>0</xdr:rowOff>
        </xdr:from>
        <xdr:to>
          <xdr:col>38</xdr:col>
          <xdr:colOff>276225</xdr:colOff>
          <xdr:row>16</xdr:row>
          <xdr:rowOff>304800</xdr:rowOff>
        </xdr:to>
        <xdr:sp macro="" textlink="">
          <xdr:nvSpPr>
            <xdr:cNvPr id="47230" name="Group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17</xdr:row>
          <xdr:rowOff>0</xdr:rowOff>
        </xdr:from>
        <xdr:to>
          <xdr:col>3</xdr:col>
          <xdr:colOff>342900</xdr:colOff>
          <xdr:row>18</xdr:row>
          <xdr:rowOff>304800</xdr:rowOff>
        </xdr:to>
        <xdr:sp macro="" textlink="">
          <xdr:nvSpPr>
            <xdr:cNvPr id="47232" name="Group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17</xdr:row>
          <xdr:rowOff>0</xdr:rowOff>
        </xdr:from>
        <xdr:to>
          <xdr:col>3</xdr:col>
          <xdr:colOff>342900</xdr:colOff>
          <xdr:row>18</xdr:row>
          <xdr:rowOff>304800</xdr:rowOff>
        </xdr:to>
        <xdr:sp macro="" textlink="">
          <xdr:nvSpPr>
            <xdr:cNvPr id="47233" name="Group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504825</xdr:colOff>
          <xdr:row>19</xdr:row>
          <xdr:rowOff>200025</xdr:rowOff>
        </xdr:to>
        <xdr:sp macro="" textlink="">
          <xdr:nvSpPr>
            <xdr:cNvPr id="75777" name="Group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6</xdr:col>
          <xdr:colOff>476250</xdr:colOff>
          <xdr:row>51</xdr:row>
          <xdr:rowOff>47625</xdr:rowOff>
        </xdr:to>
        <xdr:sp macro="" textlink="">
          <xdr:nvSpPr>
            <xdr:cNvPr id="75778" name="Group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6</xdr:col>
          <xdr:colOff>476250</xdr:colOff>
          <xdr:row>51</xdr:row>
          <xdr:rowOff>47625</xdr:rowOff>
        </xdr:to>
        <xdr:sp macro="" textlink="">
          <xdr:nvSpPr>
            <xdr:cNvPr id="75779" name="Group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9525</xdr:rowOff>
        </xdr:from>
        <xdr:to>
          <xdr:col>7</xdr:col>
          <xdr:colOff>504825</xdr:colOff>
          <xdr:row>27</xdr:row>
          <xdr:rowOff>9525</xdr:rowOff>
        </xdr:to>
        <xdr:sp macro="" textlink="">
          <xdr:nvSpPr>
            <xdr:cNvPr id="75780" name="Group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1" name="Group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2" name="Group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3" name="Group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4" name="Group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13</xdr:row>
          <xdr:rowOff>381000</xdr:rowOff>
        </xdr:to>
        <xdr:sp macro="" textlink="">
          <xdr:nvSpPr>
            <xdr:cNvPr id="75785" name="Group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13</xdr:row>
          <xdr:rowOff>381000</xdr:rowOff>
        </xdr:to>
        <xdr:sp macro="" textlink="">
          <xdr:nvSpPr>
            <xdr:cNvPr id="75786" name="Group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13</xdr:row>
          <xdr:rowOff>381000</xdr:rowOff>
        </xdr:to>
        <xdr:sp macro="" textlink="">
          <xdr:nvSpPr>
            <xdr:cNvPr id="75787" name="Group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13</xdr:row>
          <xdr:rowOff>381000</xdr:rowOff>
        </xdr:to>
        <xdr:sp macro="" textlink="">
          <xdr:nvSpPr>
            <xdr:cNvPr id="75788" name="Group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27</xdr:col>
          <xdr:colOff>371475</xdr:colOff>
          <xdr:row>15</xdr:row>
          <xdr:rowOff>9525</xdr:rowOff>
        </xdr:to>
        <xdr:sp macro="" textlink="">
          <xdr:nvSpPr>
            <xdr:cNvPr id="75789" name="Group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27</xdr:col>
          <xdr:colOff>371475</xdr:colOff>
          <xdr:row>15</xdr:row>
          <xdr:rowOff>9525</xdr:rowOff>
        </xdr:to>
        <xdr:sp macro="" textlink="">
          <xdr:nvSpPr>
            <xdr:cNvPr id="75790" name="Group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29</xdr:col>
          <xdr:colOff>371475</xdr:colOff>
          <xdr:row>15</xdr:row>
          <xdr:rowOff>9525</xdr:rowOff>
        </xdr:to>
        <xdr:sp macro="" textlink="">
          <xdr:nvSpPr>
            <xdr:cNvPr id="75791" name="Group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29</xdr:col>
          <xdr:colOff>371475</xdr:colOff>
          <xdr:row>15</xdr:row>
          <xdr:rowOff>9525</xdr:rowOff>
        </xdr:to>
        <xdr:sp macro="" textlink="">
          <xdr:nvSpPr>
            <xdr:cNvPr id="75792" name="Group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381000</xdr:colOff>
          <xdr:row>13</xdr:row>
          <xdr:rowOff>381000</xdr:rowOff>
        </xdr:to>
        <xdr:sp macro="" textlink="">
          <xdr:nvSpPr>
            <xdr:cNvPr id="75796" name="Group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381000</xdr:colOff>
          <xdr:row>13</xdr:row>
          <xdr:rowOff>381000</xdr:rowOff>
        </xdr:to>
        <xdr:sp macro="" textlink="">
          <xdr:nvSpPr>
            <xdr:cNvPr id="75797" name="Group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798" name="Group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799" name="Group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801" name="Group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802" name="Group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7"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 Type="http://schemas.openxmlformats.org/officeDocument/2006/relationships/ctrlProp" Target="../ctrlProps/ctrlProp19.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8" Type="http://schemas.openxmlformats.org/officeDocument/2006/relationships/ctrlProp" Target="../ctrlProps/ctrlProp22.xml"/><Relationship Id="rId51" Type="http://schemas.openxmlformats.org/officeDocument/2006/relationships/ctrlProp" Target="../ctrlProps/ctrlProp65.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20" Type="http://schemas.openxmlformats.org/officeDocument/2006/relationships/ctrlProp" Target="../ctrlProps/ctrlProp34.xml"/><Relationship Id="rId41"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80.xml"/><Relationship Id="rId20"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10" Type="http://schemas.openxmlformats.org/officeDocument/2006/relationships/ctrlProp" Target="../ctrlProps/ctrlProp74.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F50"/>
  <sheetViews>
    <sheetView tabSelected="1" view="pageBreakPreview" topLeftCell="B1" zoomScaleNormal="100" zoomScaleSheetLayoutView="100" workbookViewId="0">
      <selection activeCell="P3" sqref="P3:U3"/>
    </sheetView>
  </sheetViews>
  <sheetFormatPr defaultColWidth="9" defaultRowHeight="13.5" x14ac:dyDescent="0.15"/>
  <cols>
    <col min="1" max="1" width="2.375" style="10" customWidth="1"/>
    <col min="2" max="2" width="8.25" style="11" customWidth="1"/>
    <col min="3" max="4" width="8.75" style="11" customWidth="1"/>
    <col min="5" max="5" width="10.375" style="11" customWidth="1"/>
    <col min="6" max="6" width="2.875" style="11" customWidth="1"/>
    <col min="7" max="7" width="7" style="156" customWidth="1"/>
    <col min="8" max="8" width="4.5" style="156" customWidth="1"/>
    <col min="9" max="10" width="3.25" style="156" customWidth="1"/>
    <col min="11" max="11" width="4.5" style="156" customWidth="1"/>
    <col min="12" max="12" width="7" style="156" customWidth="1"/>
    <col min="13" max="13" width="4.5" style="156" customWidth="1"/>
    <col min="14" max="14" width="6.25" style="2" customWidth="1"/>
    <col min="15" max="15" width="4.5" style="2" customWidth="1"/>
    <col min="16" max="16" width="6.625" style="10" customWidth="1"/>
    <col min="17" max="17" width="4.5" style="10" customWidth="1"/>
    <col min="18" max="18" width="6.375" style="10" customWidth="1"/>
    <col min="19" max="19" width="4.5" style="10" customWidth="1"/>
    <col min="20" max="20" width="3.25" style="2" customWidth="1"/>
    <col min="21" max="21" width="14.625" style="11" customWidth="1"/>
    <col min="22" max="22" width="4.5" style="11" customWidth="1"/>
    <col min="23" max="23" width="2.625" style="11" customWidth="1"/>
    <col min="24" max="25" width="8.75" style="83" customWidth="1"/>
    <col min="26" max="26" width="8.875" style="83" customWidth="1"/>
    <col min="27" max="27" width="12.5" style="11" customWidth="1"/>
    <col min="28" max="29" width="8.75" style="11" customWidth="1"/>
    <col min="30" max="30" width="8.875" style="11" customWidth="1"/>
    <col min="31" max="31" width="9" style="11" customWidth="1"/>
    <col min="32" max="16384" width="9" style="11"/>
  </cols>
  <sheetData>
    <row r="1" spans="1:31" ht="21.95" customHeight="1" x14ac:dyDescent="0.15">
      <c r="A1" s="410" t="s">
        <v>49</v>
      </c>
      <c r="B1" s="410"/>
      <c r="C1" s="410"/>
      <c r="D1" s="410"/>
      <c r="E1" s="410"/>
      <c r="F1" s="410"/>
      <c r="G1" s="410"/>
      <c r="H1" s="410"/>
      <c r="I1" s="410"/>
      <c r="J1" s="410"/>
      <c r="K1" s="410"/>
      <c r="L1" s="103"/>
      <c r="U1" s="411" t="s">
        <v>182</v>
      </c>
      <c r="V1" s="411"/>
      <c r="X1" s="23"/>
      <c r="AD1" s="11" t="s">
        <v>4</v>
      </c>
    </row>
    <row r="2" spans="1:31" ht="21.95" customHeight="1" x14ac:dyDescent="0.15">
      <c r="A2" s="410"/>
      <c r="B2" s="410"/>
      <c r="C2" s="410"/>
      <c r="D2" s="410"/>
      <c r="E2" s="410"/>
      <c r="F2" s="410"/>
      <c r="G2" s="410"/>
      <c r="H2" s="410"/>
      <c r="I2" s="410"/>
      <c r="J2" s="410"/>
      <c r="K2" s="410"/>
      <c r="L2" s="103"/>
      <c r="U2" s="191"/>
      <c r="V2" s="191"/>
      <c r="X2" s="23"/>
    </row>
    <row r="3" spans="1:31" ht="21.95" customHeight="1" thickBot="1" x14ac:dyDescent="0.2">
      <c r="A3" s="166" t="s">
        <v>3</v>
      </c>
      <c r="B3" s="10"/>
      <c r="C3" s="10"/>
      <c r="D3" s="10"/>
      <c r="E3" s="10"/>
      <c r="F3" s="10"/>
      <c r="L3" s="66"/>
      <c r="P3" s="412" t="s">
        <v>58</v>
      </c>
      <c r="Q3" s="412"/>
      <c r="R3" s="413"/>
      <c r="S3" s="413"/>
      <c r="T3" s="413"/>
      <c r="U3" s="413"/>
      <c r="V3" s="10"/>
      <c r="W3" s="10"/>
      <c r="X3" s="23"/>
      <c r="AC3" s="76"/>
    </row>
    <row r="4" spans="1:31" ht="21.95" customHeight="1" x14ac:dyDescent="0.15">
      <c r="B4" s="414" t="s">
        <v>131</v>
      </c>
      <c r="C4" s="419" t="s">
        <v>130</v>
      </c>
      <c r="D4" s="420"/>
      <c r="F4" s="171"/>
      <c r="G4" s="171"/>
      <c r="L4" s="3" t="s">
        <v>2</v>
      </c>
      <c r="M4" s="3"/>
      <c r="N4" s="166" t="s">
        <v>8</v>
      </c>
      <c r="O4" s="74"/>
      <c r="P4" s="417"/>
      <c r="Q4" s="417"/>
      <c r="R4" s="417"/>
      <c r="S4" s="417"/>
      <c r="T4" s="417"/>
      <c r="U4" s="417"/>
      <c r="X4" s="23"/>
    </row>
    <row r="5" spans="1:31" ht="21.95" customHeight="1" x14ac:dyDescent="0.15">
      <c r="B5" s="415"/>
      <c r="C5" s="421" t="s">
        <v>128</v>
      </c>
      <c r="D5" s="422"/>
      <c r="F5" s="171"/>
      <c r="G5" s="171"/>
      <c r="L5" s="2"/>
      <c r="M5" s="2"/>
      <c r="N5" s="185" t="s">
        <v>11</v>
      </c>
      <c r="O5" s="75"/>
      <c r="P5" s="418"/>
      <c r="Q5" s="418"/>
      <c r="R5" s="418"/>
      <c r="S5" s="418"/>
      <c r="T5" s="418"/>
      <c r="U5" s="418"/>
      <c r="X5" s="23"/>
    </row>
    <row r="6" spans="1:31" ht="21.95" customHeight="1" thickBot="1" x14ac:dyDescent="0.2">
      <c r="B6" s="416"/>
      <c r="C6" s="423" t="s">
        <v>129</v>
      </c>
      <c r="D6" s="424"/>
      <c r="F6" s="171"/>
      <c r="G6" s="171"/>
      <c r="L6" s="2"/>
      <c r="M6" s="2"/>
      <c r="N6" s="166" t="s">
        <v>10</v>
      </c>
      <c r="O6" s="74"/>
      <c r="P6" s="418"/>
      <c r="Q6" s="418"/>
      <c r="R6" s="418"/>
      <c r="S6" s="418"/>
      <c r="T6" s="418"/>
      <c r="U6" s="418"/>
      <c r="X6" s="23"/>
    </row>
    <row r="7" spans="1:31" s="83" customFormat="1" ht="30.6" customHeight="1" x14ac:dyDescent="0.15">
      <c r="A7" s="398" t="s">
        <v>184</v>
      </c>
      <c r="B7" s="398"/>
      <c r="C7" s="398"/>
      <c r="D7" s="398"/>
      <c r="E7" s="398"/>
      <c r="F7" s="398"/>
      <c r="G7" s="398"/>
      <c r="H7" s="398"/>
      <c r="I7" s="398"/>
      <c r="J7" s="398"/>
      <c r="K7" s="398"/>
      <c r="L7" s="398"/>
      <c r="M7" s="398"/>
      <c r="N7" s="398"/>
      <c r="O7" s="398"/>
      <c r="P7" s="398"/>
      <c r="Q7" s="399"/>
      <c r="R7" s="399"/>
      <c r="S7" s="399"/>
      <c r="T7" s="399"/>
      <c r="U7" s="399"/>
      <c r="V7" s="399"/>
      <c r="W7" s="399"/>
      <c r="X7" s="23"/>
    </row>
    <row r="8" spans="1:31" s="83" customFormat="1" ht="39.75" customHeight="1" x14ac:dyDescent="0.15">
      <c r="A8" s="4"/>
      <c r="B8" s="11"/>
      <c r="C8" s="197" t="s">
        <v>199</v>
      </c>
      <c r="D8" s="197"/>
      <c r="E8" s="178" t="s">
        <v>61</v>
      </c>
      <c r="F8" s="400" t="s">
        <v>189</v>
      </c>
      <c r="G8" s="401"/>
      <c r="H8" s="401"/>
      <c r="I8" s="401"/>
      <c r="J8" s="401"/>
      <c r="K8" s="401"/>
      <c r="L8" s="401"/>
      <c r="M8" s="401"/>
      <c r="N8" s="401"/>
      <c r="O8" s="401"/>
      <c r="P8" s="401"/>
      <c r="Q8" s="401"/>
      <c r="R8" s="401"/>
      <c r="S8" s="401"/>
      <c r="T8" s="401"/>
      <c r="U8" s="401"/>
      <c r="V8" s="401"/>
      <c r="W8" s="11"/>
      <c r="X8" s="23"/>
      <c r="AA8" s="104"/>
    </row>
    <row r="9" spans="1:31" s="83" customFormat="1" ht="15" customHeight="1" x14ac:dyDescent="0.15">
      <c r="A9" s="4"/>
      <c r="B9" s="6"/>
      <c r="C9" s="5"/>
      <c r="D9" s="5"/>
      <c r="E9" s="7"/>
      <c r="F9" s="8"/>
      <c r="G9" s="9"/>
      <c r="H9" s="9"/>
      <c r="I9" s="9"/>
      <c r="J9" s="9"/>
      <c r="K9" s="9"/>
      <c r="L9" s="9"/>
      <c r="M9" s="9"/>
      <c r="N9" s="9"/>
      <c r="O9" s="9"/>
      <c r="P9" s="9"/>
      <c r="W9" s="11"/>
      <c r="X9" s="125" t="s">
        <v>105</v>
      </c>
      <c r="AA9" s="181"/>
      <c r="AB9" s="182"/>
      <c r="AC9" s="182"/>
    </row>
    <row r="10" spans="1:31" s="83" customFormat="1" ht="17.25" customHeight="1" x14ac:dyDescent="0.15">
      <c r="A10" s="4"/>
      <c r="B10" s="402" t="s">
        <v>0</v>
      </c>
      <c r="C10" s="402"/>
      <c r="D10" s="402"/>
      <c r="E10" s="402"/>
      <c r="F10" s="402"/>
      <c r="G10" s="402"/>
      <c r="H10" s="402"/>
      <c r="I10" s="402"/>
      <c r="J10" s="402"/>
      <c r="K10" s="402"/>
      <c r="L10" s="402"/>
      <c r="M10" s="402"/>
      <c r="N10" s="402"/>
      <c r="O10" s="402"/>
      <c r="P10" s="402"/>
      <c r="Q10" s="402"/>
      <c r="R10" s="402"/>
      <c r="S10" s="402"/>
      <c r="T10" s="402"/>
      <c r="U10" s="402"/>
      <c r="V10" s="402"/>
      <c r="W10" s="11"/>
      <c r="X10" s="145">
        <v>45778</v>
      </c>
      <c r="Y10" s="155" t="s">
        <v>9</v>
      </c>
      <c r="Z10" s="145">
        <v>46053</v>
      </c>
      <c r="AA10" s="183"/>
      <c r="AB10" s="43"/>
      <c r="AC10" s="183"/>
    </row>
    <row r="11" spans="1:31" x14ac:dyDescent="0.15">
      <c r="AA11" s="182"/>
      <c r="AB11" s="182"/>
      <c r="AC11" s="182"/>
    </row>
    <row r="12" spans="1:31" s="67" customFormat="1" ht="26.1" customHeight="1" x14ac:dyDescent="0.15">
      <c r="A12" s="73"/>
      <c r="B12" s="72"/>
      <c r="C12" s="72"/>
      <c r="D12" s="72"/>
      <c r="E12" s="72"/>
      <c r="F12" s="71"/>
      <c r="G12" s="71"/>
      <c r="H12" s="71"/>
      <c r="I12" s="71"/>
      <c r="J12" s="71"/>
      <c r="K12" s="70"/>
      <c r="L12" s="70"/>
      <c r="M12" s="403" t="s">
        <v>61</v>
      </c>
      <c r="N12" s="404"/>
      <c r="O12" s="405" t="s">
        <v>141</v>
      </c>
      <c r="P12" s="406"/>
      <c r="Q12" s="406"/>
      <c r="R12" s="406"/>
      <c r="S12" s="406"/>
      <c r="T12" s="406"/>
      <c r="U12" s="407"/>
      <c r="V12" s="69"/>
      <c r="W12" s="69"/>
      <c r="X12" s="125" t="s">
        <v>106</v>
      </c>
      <c r="Y12" s="83"/>
      <c r="Z12" s="83"/>
      <c r="AA12" s="181"/>
      <c r="AB12" s="182"/>
      <c r="AC12" s="182"/>
      <c r="AE12" s="79" t="s">
        <v>61</v>
      </c>
    </row>
    <row r="13" spans="1:31" x14ac:dyDescent="0.15">
      <c r="X13" s="145">
        <v>45778</v>
      </c>
      <c r="Y13" s="155" t="s">
        <v>9</v>
      </c>
      <c r="Z13" s="145">
        <v>46053</v>
      </c>
      <c r="AA13" s="183"/>
      <c r="AB13" s="43"/>
      <c r="AC13" s="183"/>
      <c r="AE13" s="11" t="s">
        <v>62</v>
      </c>
    </row>
    <row r="14" spans="1:31" ht="30" customHeight="1" x14ac:dyDescent="0.15">
      <c r="A14" s="10">
        <v>1</v>
      </c>
      <c r="B14" s="11" t="s">
        <v>84</v>
      </c>
      <c r="P14" s="408" t="str">
        <f>IF(AND(P15&gt;=$X$10,P15&lt;=$Z$10),"","【注意】雇用開始日を正しく入力")</f>
        <v>【注意】雇用開始日を正しく入力</v>
      </c>
      <c r="Q14" s="408"/>
      <c r="R14" s="408"/>
      <c r="S14" s="409" t="str">
        <f>IF(AND(U15&gt;=$P$15,U15&lt;$X$15),"","【注意】雇用期間は６か月以内")</f>
        <v>【注意】雇用期間は６か月以内</v>
      </c>
      <c r="T14" s="409"/>
      <c r="U14" s="409"/>
      <c r="V14" s="409"/>
      <c r="X14" s="125" t="s">
        <v>108</v>
      </c>
      <c r="AA14" s="99"/>
      <c r="AB14" s="99"/>
      <c r="AC14" s="99"/>
      <c r="AE14" s="11" t="s">
        <v>63</v>
      </c>
    </row>
    <row r="15" spans="1:31" ht="23.25" customHeight="1" x14ac:dyDescent="0.15">
      <c r="B15" s="324" t="s">
        <v>56</v>
      </c>
      <c r="C15" s="325"/>
      <c r="D15" s="326"/>
      <c r="E15" s="369" t="str">
        <f>IF(ISBLANK('＜採用時・対象者ごと＞❸対象者確認書【❷と連動】（報告3）'!L12),"",'＜採用時・対象者ごと＞❸対象者確認書【❷と連動】（報告3）'!L12)</f>
        <v/>
      </c>
      <c r="F15" s="370"/>
      <c r="G15" s="160" t="s">
        <v>21</v>
      </c>
      <c r="H15" s="369" t="str">
        <f>IF(ISBLANK('＜採用時・対象者ごと＞❸対象者確認書【❷と連動】（報告3）'!O12),"",'＜採用時・対象者ごと＞❸対象者確認書【❷と連動】（報告3）'!O12)</f>
        <v/>
      </c>
      <c r="I15" s="371"/>
      <c r="J15" s="371"/>
      <c r="K15" s="370"/>
      <c r="L15" s="372" t="s">
        <v>5</v>
      </c>
      <c r="M15" s="373"/>
      <c r="N15" s="373"/>
      <c r="O15" s="374"/>
      <c r="P15" s="375" t="str">
        <f>IF(ISBLANK('＜採用時・対象者ごと＞❸対象者確認書【❷と連動】（報告3）'!D13),"",'＜採用時・対象者ごと＞❸対象者確認書【❷と連動】（報告3）'!D13)</f>
        <v/>
      </c>
      <c r="Q15" s="376"/>
      <c r="R15" s="377"/>
      <c r="S15" s="378" t="s">
        <v>9</v>
      </c>
      <c r="T15" s="378"/>
      <c r="U15" s="375" t="str">
        <f>IF(ISBLANK('＜採用時・対象者ごと＞❸対象者確認書【❷と連動】（報告3）'!D13),"",'＜採用時・対象者ごと＞❸対象者確認書【❷と連動】（報告3）'!H13)</f>
        <v/>
      </c>
      <c r="V15" s="383"/>
      <c r="X15" s="134" t="str">
        <f>IF(P15="","",EDATE(P15,6))</f>
        <v/>
      </c>
      <c r="AA15" s="124"/>
    </row>
    <row r="16" spans="1:31" ht="23.25" customHeight="1" x14ac:dyDescent="0.15">
      <c r="B16" s="324" t="s">
        <v>17</v>
      </c>
      <c r="C16" s="325"/>
      <c r="D16" s="326"/>
      <c r="E16" s="384" t="str">
        <f>IF(ISBLANK('＜採用時・対象者ごと＞❸対象者確認書【❷と連動】（報告3）'!D11),"",'＜採用時・対象者ごと＞❸対象者確認書【❷と連動】（報告3）'!D11)</f>
        <v/>
      </c>
      <c r="F16" s="385"/>
      <c r="G16" s="385"/>
      <c r="H16" s="385"/>
      <c r="I16" s="385"/>
      <c r="J16" s="385"/>
      <c r="K16" s="385"/>
      <c r="L16" s="386"/>
      <c r="M16" s="386"/>
      <c r="N16" s="386"/>
      <c r="O16" s="386"/>
      <c r="P16" s="386"/>
      <c r="Q16" s="386"/>
      <c r="R16" s="386"/>
      <c r="S16" s="386"/>
      <c r="T16" s="386"/>
      <c r="U16" s="386"/>
      <c r="V16" s="387"/>
      <c r="X16" s="23"/>
    </row>
    <row r="17" spans="1:31" ht="23.25" customHeight="1" x14ac:dyDescent="0.15">
      <c r="B17" s="254" t="s">
        <v>7</v>
      </c>
      <c r="C17" s="255"/>
      <c r="D17" s="256"/>
      <c r="E17" s="388" t="str">
        <f>IF(ISBLANK('＜採用時・対象者ごと＞❸対象者確認書【❷と連動】（報告3）'!D12),"",'＜採用時・対象者ごと＞❸対象者確認書【❷と連動】（報告3）'!D12)</f>
        <v/>
      </c>
      <c r="F17" s="388"/>
      <c r="G17" s="388"/>
      <c r="H17" s="388"/>
      <c r="I17" s="388"/>
      <c r="J17" s="388"/>
      <c r="K17" s="388"/>
      <c r="L17" s="389" t="s">
        <v>12</v>
      </c>
      <c r="M17" s="389"/>
      <c r="N17" s="390"/>
      <c r="O17" s="390"/>
      <c r="P17" s="390"/>
      <c r="Q17" s="390"/>
      <c r="R17" s="391" t="s">
        <v>163</v>
      </c>
      <c r="S17" s="391"/>
      <c r="T17" s="391"/>
      <c r="U17" s="368">
        <f ca="1">DATEDIF(N17,TODAY(),"Y")</f>
        <v>125</v>
      </c>
      <c r="V17" s="368"/>
      <c r="X17" s="23"/>
    </row>
    <row r="18" spans="1:31" ht="23.25" customHeight="1" x14ac:dyDescent="0.15">
      <c r="B18" s="254" t="s">
        <v>14</v>
      </c>
      <c r="C18" s="255"/>
      <c r="D18" s="256"/>
      <c r="E18" s="392" t="s">
        <v>61</v>
      </c>
      <c r="F18" s="392"/>
      <c r="G18" s="393"/>
      <c r="H18" s="394"/>
      <c r="I18" s="394"/>
      <c r="J18" s="394"/>
      <c r="K18" s="394"/>
      <c r="L18" s="394"/>
      <c r="M18" s="394"/>
      <c r="N18" s="394"/>
      <c r="O18" s="394"/>
      <c r="P18" s="394"/>
      <c r="Q18" s="394"/>
      <c r="R18" s="394"/>
      <c r="S18" s="394"/>
      <c r="T18" s="394"/>
      <c r="U18" s="394"/>
      <c r="V18" s="394"/>
      <c r="X18" s="23"/>
    </row>
    <row r="19" spans="1:31" ht="23.25" customHeight="1" x14ac:dyDescent="0.15">
      <c r="B19" s="254" t="s">
        <v>15</v>
      </c>
      <c r="C19" s="255"/>
      <c r="D19" s="256"/>
      <c r="E19" s="395" t="s">
        <v>61</v>
      </c>
      <c r="F19" s="395"/>
      <c r="G19" s="395"/>
      <c r="H19" s="395"/>
      <c r="I19" s="395"/>
      <c r="J19" s="395"/>
      <c r="K19" s="395"/>
      <c r="L19" s="396" t="s">
        <v>95</v>
      </c>
      <c r="M19" s="396"/>
      <c r="N19" s="397"/>
      <c r="O19" s="397"/>
      <c r="P19" s="397"/>
      <c r="Q19" s="397"/>
      <c r="R19" s="397"/>
      <c r="S19" s="397"/>
      <c r="T19" s="397"/>
      <c r="U19" s="397"/>
      <c r="V19" s="397"/>
      <c r="X19" s="35"/>
      <c r="AA19" s="124"/>
    </row>
    <row r="20" spans="1:31" ht="23.25" customHeight="1" x14ac:dyDescent="0.15">
      <c r="B20" s="276" t="s">
        <v>174</v>
      </c>
      <c r="C20" s="277"/>
      <c r="D20" s="278"/>
      <c r="E20" s="180"/>
      <c r="F20" s="379" t="s">
        <v>114</v>
      </c>
      <c r="G20" s="380"/>
      <c r="H20" s="380"/>
      <c r="I20" s="380"/>
      <c r="J20" s="380"/>
      <c r="K20" s="380"/>
      <c r="L20" s="380"/>
      <c r="M20" s="380"/>
      <c r="N20" s="380"/>
      <c r="O20" s="380"/>
      <c r="P20" s="380"/>
      <c r="Q20" s="380"/>
      <c r="R20" s="380"/>
      <c r="S20" s="380"/>
      <c r="T20" s="380"/>
      <c r="U20" s="100">
        <f>IF(AND(E20="○",E22="○"),0,IF(E20="○",1,IF(E21="○",2,IF(E22="○",3,0))))</f>
        <v>0</v>
      </c>
      <c r="V20" s="162"/>
      <c r="X20" s="23"/>
      <c r="AA20" s="124"/>
    </row>
    <row r="21" spans="1:31" ht="23.25" customHeight="1" x14ac:dyDescent="0.15">
      <c r="B21" s="279"/>
      <c r="C21" s="280"/>
      <c r="D21" s="281"/>
      <c r="E21" s="180"/>
      <c r="F21" s="379" t="s">
        <v>115</v>
      </c>
      <c r="G21" s="380"/>
      <c r="H21" s="380"/>
      <c r="I21" s="380"/>
      <c r="J21" s="380"/>
      <c r="K21" s="380"/>
      <c r="L21" s="380"/>
      <c r="M21" s="380"/>
      <c r="N21" s="380"/>
      <c r="O21" s="380"/>
      <c r="P21" s="380"/>
      <c r="Q21" s="380"/>
      <c r="R21" s="380"/>
      <c r="S21" s="380">
        <v>3</v>
      </c>
      <c r="T21" s="380"/>
      <c r="U21" s="100"/>
      <c r="V21" s="162"/>
      <c r="X21" s="23"/>
      <c r="AA21" s="124"/>
      <c r="AD21" s="219">
        <v>0</v>
      </c>
      <c r="AE21" s="219" t="s">
        <v>64</v>
      </c>
    </row>
    <row r="22" spans="1:31" ht="23.25" customHeight="1" x14ac:dyDescent="0.15">
      <c r="B22" s="282"/>
      <c r="C22" s="283"/>
      <c r="D22" s="284"/>
      <c r="E22" s="180"/>
      <c r="F22" s="379" t="s">
        <v>185</v>
      </c>
      <c r="G22" s="380"/>
      <c r="H22" s="380"/>
      <c r="I22" s="380"/>
      <c r="J22" s="380"/>
      <c r="K22" s="380"/>
      <c r="L22" s="380"/>
      <c r="M22" s="380"/>
      <c r="N22" s="380"/>
      <c r="O22" s="380"/>
      <c r="P22" s="380"/>
      <c r="Q22" s="380"/>
      <c r="R22" s="380"/>
      <c r="S22" s="380">
        <v>3</v>
      </c>
      <c r="T22" s="380"/>
      <c r="U22" s="100"/>
      <c r="V22" s="162"/>
      <c r="X22" s="23"/>
      <c r="AA22" s="124"/>
      <c r="AD22" s="198">
        <v>0</v>
      </c>
      <c r="AE22" s="198" t="s">
        <v>64</v>
      </c>
    </row>
    <row r="23" spans="1:31" ht="30" customHeight="1" x14ac:dyDescent="0.15">
      <c r="B23" s="285" t="s">
        <v>96</v>
      </c>
      <c r="C23" s="286"/>
      <c r="D23" s="287"/>
      <c r="E23" s="381" t="str">
        <f>IF($U$20=0," ",(IF($U$20=1,"1,980,000円",IF($U$20=2,"1,200,000円",IF($U$20=3,"1,200,000円",0)))))</f>
        <v xml:space="preserve"> </v>
      </c>
      <c r="F23" s="382"/>
      <c r="G23" s="382"/>
      <c r="H23" s="382"/>
      <c r="I23" s="382"/>
      <c r="J23" s="382"/>
      <c r="K23" s="382"/>
      <c r="L23" s="382"/>
      <c r="M23" s="382"/>
      <c r="N23" s="382"/>
      <c r="O23" s="382"/>
      <c r="P23" s="382"/>
      <c r="Q23" s="382"/>
      <c r="R23" s="382"/>
      <c r="S23" s="382"/>
      <c r="T23" s="382"/>
      <c r="U23" s="141"/>
      <c r="V23" s="142"/>
      <c r="X23" s="23"/>
      <c r="AA23" s="124"/>
      <c r="AD23" s="11">
        <v>1</v>
      </c>
      <c r="AE23" s="11" t="s">
        <v>65</v>
      </c>
    </row>
    <row r="24" spans="1:31" ht="30" customHeight="1" thickBot="1" x14ac:dyDescent="0.2">
      <c r="A24" s="10">
        <v>2</v>
      </c>
      <c r="B24" s="11" t="s">
        <v>83</v>
      </c>
      <c r="X24" s="200"/>
      <c r="AD24" s="11">
        <v>2</v>
      </c>
      <c r="AE24" s="11" t="s">
        <v>66</v>
      </c>
    </row>
    <row r="25" spans="1:31" ht="27" customHeight="1" x14ac:dyDescent="0.15">
      <c r="B25" s="309" t="s">
        <v>27</v>
      </c>
      <c r="C25" s="288" t="s">
        <v>18</v>
      </c>
      <c r="D25" s="289"/>
      <c r="E25" s="215" t="s">
        <v>178</v>
      </c>
      <c r="F25" s="262" t="s">
        <v>171</v>
      </c>
      <c r="G25" s="265"/>
      <c r="H25" s="266"/>
      <c r="I25" s="266"/>
      <c r="J25" s="266"/>
      <c r="K25" s="65" t="s">
        <v>13</v>
      </c>
      <c r="L25" s="265"/>
      <c r="M25" s="266"/>
      <c r="N25" s="266"/>
      <c r="O25" s="65" t="s">
        <v>13</v>
      </c>
      <c r="P25" s="265"/>
      <c r="Q25" s="266"/>
      <c r="R25" s="266"/>
      <c r="S25" s="65" t="s">
        <v>13</v>
      </c>
      <c r="T25" s="267" t="s">
        <v>25</v>
      </c>
      <c r="U25" s="270">
        <f>ROUNDDOWN((SUM(G26+L26+P26+G28+L28+P28+G30)+SUM(I26+N26+R26+I28+N28+R28+I30)/60)*E26,0)</f>
        <v>0</v>
      </c>
      <c r="V25" s="267" t="s">
        <v>1</v>
      </c>
      <c r="X25" s="207"/>
      <c r="Y25" s="182"/>
      <c r="Z25" s="182"/>
      <c r="AD25" s="209"/>
      <c r="AE25" s="209"/>
    </row>
    <row r="26" spans="1:31" ht="26.25" customHeight="1" thickBot="1" x14ac:dyDescent="0.2">
      <c r="B26" s="310"/>
      <c r="C26" s="290"/>
      <c r="D26" s="291"/>
      <c r="E26" s="216">
        <f>IF(E28&lt;=1700,E28,1700)</f>
        <v>0</v>
      </c>
      <c r="F26" s="263"/>
      <c r="G26" s="88"/>
      <c r="H26" s="101" t="s">
        <v>24</v>
      </c>
      <c r="I26" s="251"/>
      <c r="J26" s="251"/>
      <c r="K26" s="89" t="s">
        <v>55</v>
      </c>
      <c r="L26" s="88"/>
      <c r="M26" s="101" t="s">
        <v>24</v>
      </c>
      <c r="N26" s="190"/>
      <c r="O26" s="89" t="s">
        <v>55</v>
      </c>
      <c r="P26" s="88"/>
      <c r="Q26" s="101" t="s">
        <v>24</v>
      </c>
      <c r="R26" s="190"/>
      <c r="S26" s="89" t="s">
        <v>55</v>
      </c>
      <c r="T26" s="268"/>
      <c r="U26" s="271"/>
      <c r="V26" s="268"/>
      <c r="X26" s="247"/>
      <c r="Y26" s="247"/>
      <c r="Z26" s="248"/>
      <c r="AE26" s="198"/>
    </row>
    <row r="27" spans="1:31" ht="28.5" customHeight="1" x14ac:dyDescent="0.15">
      <c r="B27" s="310"/>
      <c r="C27" s="292" t="s">
        <v>181</v>
      </c>
      <c r="D27" s="293"/>
      <c r="E27" s="212" t="s">
        <v>177</v>
      </c>
      <c r="F27" s="263"/>
      <c r="G27" s="249"/>
      <c r="H27" s="250"/>
      <c r="I27" s="250"/>
      <c r="J27" s="250"/>
      <c r="K27" s="90" t="s">
        <v>13</v>
      </c>
      <c r="L27" s="249"/>
      <c r="M27" s="250"/>
      <c r="N27" s="250"/>
      <c r="O27" s="90" t="s">
        <v>13</v>
      </c>
      <c r="P27" s="249"/>
      <c r="Q27" s="250"/>
      <c r="R27" s="250"/>
      <c r="S27" s="90" t="s">
        <v>13</v>
      </c>
      <c r="T27" s="268"/>
      <c r="U27" s="271"/>
      <c r="V27" s="268"/>
      <c r="X27" s="247"/>
      <c r="Y27" s="247"/>
      <c r="Z27" s="248"/>
    </row>
    <row r="28" spans="1:31" ht="22.5" customHeight="1" x14ac:dyDescent="0.15">
      <c r="B28" s="310"/>
      <c r="C28" s="294"/>
      <c r="D28" s="295"/>
      <c r="E28" s="260"/>
      <c r="F28" s="263"/>
      <c r="G28" s="88"/>
      <c r="H28" s="101" t="s">
        <v>24</v>
      </c>
      <c r="I28" s="251"/>
      <c r="J28" s="251"/>
      <c r="K28" s="89" t="s">
        <v>55</v>
      </c>
      <c r="L28" s="88"/>
      <c r="M28" s="101" t="s">
        <v>24</v>
      </c>
      <c r="N28" s="190"/>
      <c r="O28" s="89" t="s">
        <v>55</v>
      </c>
      <c r="P28" s="88"/>
      <c r="Q28" s="101" t="s">
        <v>24</v>
      </c>
      <c r="R28" s="190"/>
      <c r="S28" s="89" t="s">
        <v>55</v>
      </c>
      <c r="T28" s="268"/>
      <c r="U28" s="271"/>
      <c r="V28" s="268"/>
      <c r="X28" s="244"/>
      <c r="Y28" s="244"/>
      <c r="Z28" s="248"/>
    </row>
    <row r="29" spans="1:31" ht="26.25" customHeight="1" x14ac:dyDescent="0.15">
      <c r="B29" s="310"/>
      <c r="C29" s="294"/>
      <c r="D29" s="295"/>
      <c r="E29" s="261"/>
      <c r="F29" s="263"/>
      <c r="G29" s="249"/>
      <c r="H29" s="250"/>
      <c r="I29" s="250"/>
      <c r="J29" s="250"/>
      <c r="K29" s="210" t="s">
        <v>13</v>
      </c>
      <c r="L29" s="214" t="s">
        <v>180</v>
      </c>
      <c r="M29" s="362">
        <v>0</v>
      </c>
      <c r="N29" s="362"/>
      <c r="O29" s="364" t="s">
        <v>200</v>
      </c>
      <c r="P29" s="364"/>
      <c r="Q29" s="364"/>
      <c r="R29" s="364"/>
      <c r="S29" s="365"/>
      <c r="T29" s="268"/>
      <c r="U29" s="271"/>
      <c r="V29" s="268"/>
      <c r="X29" s="244"/>
      <c r="Y29" s="244"/>
      <c r="Z29" s="248"/>
    </row>
    <row r="30" spans="1:31" ht="25.5" customHeight="1" thickBot="1" x14ac:dyDescent="0.2">
      <c r="B30" s="310"/>
      <c r="C30" s="294"/>
      <c r="D30" s="295"/>
      <c r="E30" s="213" t="s">
        <v>179</v>
      </c>
      <c r="F30" s="264"/>
      <c r="G30" s="88"/>
      <c r="H30" s="101" t="s">
        <v>24</v>
      </c>
      <c r="I30" s="251"/>
      <c r="J30" s="251"/>
      <c r="K30" s="208" t="s">
        <v>55</v>
      </c>
      <c r="L30" s="211" t="e">
        <f>ROUNDDOWN(M30/M29,0)</f>
        <v>#DIV/0!</v>
      </c>
      <c r="M30" s="363">
        <v>0</v>
      </c>
      <c r="N30" s="363"/>
      <c r="O30" s="366"/>
      <c r="P30" s="366"/>
      <c r="Q30" s="366"/>
      <c r="R30" s="366"/>
      <c r="S30" s="367"/>
      <c r="T30" s="269"/>
      <c r="U30" s="272"/>
      <c r="V30" s="269"/>
      <c r="X30" s="244"/>
      <c r="Y30" s="244"/>
      <c r="Z30" s="248"/>
    </row>
    <row r="31" spans="1:31" ht="39" customHeight="1" x14ac:dyDescent="0.15">
      <c r="B31" s="310"/>
      <c r="C31" s="327" t="s">
        <v>173</v>
      </c>
      <c r="D31" s="328"/>
      <c r="E31" s="202"/>
      <c r="F31" s="252" t="s">
        <v>160</v>
      </c>
      <c r="G31" s="252"/>
      <c r="H31" s="252"/>
      <c r="I31" s="252"/>
      <c r="J31" s="252"/>
      <c r="K31" s="252"/>
      <c r="L31" s="253"/>
      <c r="M31" s="253"/>
      <c r="N31" s="253"/>
      <c r="O31" s="252"/>
      <c r="P31" s="252"/>
      <c r="Q31" s="252"/>
      <c r="R31" s="252"/>
      <c r="S31" s="102" t="b">
        <v>1</v>
      </c>
      <c r="T31" s="196" t="s">
        <v>25</v>
      </c>
      <c r="U31" s="84">
        <f>IF(E31="○",ROUNDDOWN(U25*0.15,0),0)</f>
        <v>0</v>
      </c>
      <c r="V31" s="196" t="s">
        <v>1</v>
      </c>
      <c r="X31" s="244"/>
      <c r="Y31" s="244"/>
      <c r="Z31" s="248"/>
    </row>
    <row r="32" spans="1:31" ht="23.25" customHeight="1" x14ac:dyDescent="0.15">
      <c r="B32" s="311"/>
      <c r="C32" s="254" t="s">
        <v>19</v>
      </c>
      <c r="D32" s="256"/>
      <c r="E32" s="254"/>
      <c r="F32" s="255"/>
      <c r="G32" s="255"/>
      <c r="H32" s="255"/>
      <c r="I32" s="255"/>
      <c r="J32" s="255"/>
      <c r="K32" s="255"/>
      <c r="L32" s="255"/>
      <c r="M32" s="255"/>
      <c r="N32" s="255"/>
      <c r="O32" s="255"/>
      <c r="P32" s="255"/>
      <c r="Q32" s="255"/>
      <c r="R32" s="255"/>
      <c r="S32" s="256"/>
      <c r="T32" s="196" t="s">
        <v>25</v>
      </c>
      <c r="U32" s="85">
        <f>SUM(U25+U31)</f>
        <v>0</v>
      </c>
      <c r="V32" s="196" t="s">
        <v>1</v>
      </c>
      <c r="X32" s="44"/>
    </row>
    <row r="33" spans="1:32" ht="26.1" customHeight="1" x14ac:dyDescent="0.15">
      <c r="B33" s="236" t="s">
        <v>164</v>
      </c>
      <c r="C33" s="296"/>
      <c r="D33" s="237"/>
      <c r="E33" s="254" t="s">
        <v>16</v>
      </c>
      <c r="F33" s="256"/>
      <c r="G33" s="257" t="s">
        <v>138</v>
      </c>
      <c r="H33" s="258"/>
      <c r="I33" s="258"/>
      <c r="J33" s="258"/>
      <c r="K33" s="258"/>
      <c r="L33" s="258"/>
      <c r="M33" s="259"/>
      <c r="N33" s="359" t="s">
        <v>22</v>
      </c>
      <c r="O33" s="64" t="s">
        <v>54</v>
      </c>
      <c r="P33" s="361"/>
      <c r="Q33" s="361"/>
      <c r="R33" s="361"/>
      <c r="S33" s="361"/>
      <c r="T33" s="63" t="s">
        <v>1</v>
      </c>
      <c r="U33" s="270">
        <f>IF(M12="課税",P34,IF(M12="免税",P33,0))</f>
        <v>0</v>
      </c>
      <c r="V33" s="267" t="s">
        <v>1</v>
      </c>
      <c r="X33" s="44"/>
      <c r="AA33" s="198"/>
      <c r="AB33" s="200" t="s">
        <v>169</v>
      </c>
      <c r="AC33" s="83"/>
      <c r="AD33" s="83"/>
      <c r="AE33" s="198"/>
      <c r="AF33" s="198"/>
    </row>
    <row r="34" spans="1:32" ht="26.1" customHeight="1" x14ac:dyDescent="0.15">
      <c r="B34" s="238"/>
      <c r="C34" s="247"/>
      <c r="D34" s="239"/>
      <c r="E34" s="322" t="s">
        <v>6</v>
      </c>
      <c r="F34" s="323"/>
      <c r="G34" s="350"/>
      <c r="H34" s="351"/>
      <c r="I34" s="351"/>
      <c r="J34" s="351"/>
      <c r="K34" s="351"/>
      <c r="L34" s="351"/>
      <c r="M34" s="352"/>
      <c r="N34" s="360"/>
      <c r="O34" s="12" t="s">
        <v>53</v>
      </c>
      <c r="P34" s="353">
        <f>ROUNDDOWN(P33/1.1,0)</f>
        <v>0</v>
      </c>
      <c r="Q34" s="353"/>
      <c r="R34" s="353"/>
      <c r="S34" s="353"/>
      <c r="T34" s="63" t="s">
        <v>1</v>
      </c>
      <c r="U34" s="271"/>
      <c r="V34" s="268"/>
      <c r="X34" s="44"/>
      <c r="AA34" s="198"/>
      <c r="AB34" s="236" t="s">
        <v>172</v>
      </c>
      <c r="AC34" s="237"/>
      <c r="AD34" s="240">
        <v>1700</v>
      </c>
      <c r="AE34" s="198"/>
      <c r="AF34" s="198"/>
    </row>
    <row r="35" spans="1:32" ht="26.1" customHeight="1" x14ac:dyDescent="0.15">
      <c r="B35" s="297"/>
      <c r="C35" s="298"/>
      <c r="D35" s="299"/>
      <c r="E35" s="322" t="s">
        <v>52</v>
      </c>
      <c r="F35" s="323"/>
      <c r="G35" s="354"/>
      <c r="H35" s="355"/>
      <c r="I35" s="355"/>
      <c r="J35" s="161" t="s">
        <v>9</v>
      </c>
      <c r="K35" s="354"/>
      <c r="L35" s="355"/>
      <c r="M35" s="355"/>
      <c r="N35" s="356" t="str">
        <f>IF(AND(G35&gt;=$P$15,G35&lt;=$G$35),"","【注意】雇用期間内に受講する")</f>
        <v/>
      </c>
      <c r="O35" s="357"/>
      <c r="P35" s="357"/>
      <c r="Q35" s="358" t="str">
        <f>IF(AND(K35&gt;$G$35,K35&lt;=$U$15),"","【注意】雇用期間内に修了必須")</f>
        <v>【注意】雇用期間内に修了必須</v>
      </c>
      <c r="R35" s="358"/>
      <c r="S35" s="358"/>
      <c r="T35" s="174"/>
      <c r="U35" s="272"/>
      <c r="V35" s="269"/>
      <c r="X35" s="44"/>
      <c r="AA35" s="198"/>
      <c r="AB35" s="238"/>
      <c r="AC35" s="239"/>
      <c r="AD35" s="241"/>
      <c r="AE35" s="198"/>
      <c r="AF35" s="198"/>
    </row>
    <row r="36" spans="1:32" s="83" customFormat="1" ht="28.5" customHeight="1" x14ac:dyDescent="0.15">
      <c r="A36" s="192"/>
      <c r="B36" s="300" t="s">
        <v>203</v>
      </c>
      <c r="C36" s="301"/>
      <c r="D36" s="302"/>
      <c r="E36" s="340" t="s">
        <v>202</v>
      </c>
      <c r="F36" s="341"/>
      <c r="G36" s="341"/>
      <c r="H36" s="341"/>
      <c r="I36" s="341"/>
      <c r="J36" s="341"/>
      <c r="K36" s="341"/>
      <c r="L36" s="341"/>
      <c r="M36" s="342"/>
      <c r="N36" s="346" t="s">
        <v>22</v>
      </c>
      <c r="O36" s="231" t="s">
        <v>54</v>
      </c>
      <c r="P36" s="348"/>
      <c r="Q36" s="348"/>
      <c r="R36" s="348"/>
      <c r="S36" s="348"/>
      <c r="T36" s="232" t="s">
        <v>1</v>
      </c>
      <c r="U36" s="318">
        <v>0</v>
      </c>
      <c r="V36" s="320" t="s">
        <v>1</v>
      </c>
      <c r="W36" s="11"/>
      <c r="X36" s="44"/>
      <c r="AA36" s="11"/>
      <c r="AB36" s="243" t="s">
        <v>176</v>
      </c>
      <c r="AC36" s="244"/>
      <c r="AD36" s="241"/>
    </row>
    <row r="37" spans="1:32" s="83" customFormat="1" ht="28.5" customHeight="1" x14ac:dyDescent="0.15">
      <c r="A37" s="192"/>
      <c r="B37" s="303"/>
      <c r="C37" s="304"/>
      <c r="D37" s="305"/>
      <c r="E37" s="343"/>
      <c r="F37" s="344"/>
      <c r="G37" s="344"/>
      <c r="H37" s="344"/>
      <c r="I37" s="344"/>
      <c r="J37" s="344"/>
      <c r="K37" s="344"/>
      <c r="L37" s="344"/>
      <c r="M37" s="345"/>
      <c r="N37" s="347"/>
      <c r="O37" s="233" t="s">
        <v>53</v>
      </c>
      <c r="P37" s="349">
        <f>ROUNDDOWN(P36/1.1,0)</f>
        <v>0</v>
      </c>
      <c r="Q37" s="349"/>
      <c r="R37" s="349"/>
      <c r="S37" s="349"/>
      <c r="T37" s="232" t="s">
        <v>1</v>
      </c>
      <c r="U37" s="319"/>
      <c r="V37" s="321"/>
      <c r="W37" s="11"/>
      <c r="X37" s="44"/>
      <c r="AA37" s="11"/>
      <c r="AB37" s="243"/>
      <c r="AC37" s="244"/>
      <c r="AD37" s="241"/>
    </row>
    <row r="38" spans="1:32" ht="23.25" customHeight="1" x14ac:dyDescent="0.15">
      <c r="B38" s="254" t="s">
        <v>201</v>
      </c>
      <c r="C38" s="255"/>
      <c r="D38" s="256"/>
      <c r="E38" s="254" t="s">
        <v>51</v>
      </c>
      <c r="F38" s="255"/>
      <c r="G38" s="255"/>
      <c r="H38" s="255"/>
      <c r="I38" s="255"/>
      <c r="J38" s="255"/>
      <c r="K38" s="255"/>
      <c r="L38" s="255"/>
      <c r="M38" s="255"/>
      <c r="N38" s="255"/>
      <c r="O38" s="255"/>
      <c r="P38" s="255"/>
      <c r="Q38" s="255"/>
      <c r="R38" s="255"/>
      <c r="S38" s="255"/>
      <c r="T38" s="256"/>
      <c r="U38" s="84">
        <v>40000</v>
      </c>
      <c r="V38" s="196" t="s">
        <v>1</v>
      </c>
      <c r="X38" s="23"/>
      <c r="AB38" s="243"/>
      <c r="AC38" s="244"/>
      <c r="AD38" s="241"/>
    </row>
    <row r="39" spans="1:32" ht="23.25" customHeight="1" x14ac:dyDescent="0.15">
      <c r="B39" s="254" t="s">
        <v>97</v>
      </c>
      <c r="C39" s="255"/>
      <c r="D39" s="255"/>
      <c r="E39" s="61"/>
      <c r="F39" s="61"/>
      <c r="G39" s="61"/>
      <c r="H39" s="61"/>
      <c r="I39" s="61"/>
      <c r="J39" s="61"/>
      <c r="K39" s="61"/>
      <c r="L39" s="61"/>
      <c r="M39" s="61"/>
      <c r="N39" s="61"/>
      <c r="O39" s="61"/>
      <c r="P39" s="61"/>
      <c r="Q39" s="61"/>
      <c r="R39" s="61"/>
      <c r="S39" s="61"/>
      <c r="T39" s="61"/>
      <c r="U39" s="86">
        <f>SUM(U32:U38)</f>
        <v>40000</v>
      </c>
      <c r="V39" s="196" t="s">
        <v>1</v>
      </c>
      <c r="X39" s="23"/>
      <c r="AB39" s="245"/>
      <c r="AC39" s="246"/>
      <c r="AD39" s="242"/>
    </row>
    <row r="40" spans="1:32" ht="23.25" hidden="1" customHeight="1" x14ac:dyDescent="0.15">
      <c r="A40" s="80"/>
      <c r="B40" s="336" t="s">
        <v>23</v>
      </c>
      <c r="C40" s="337"/>
      <c r="D40" s="199"/>
      <c r="E40" s="338" t="s">
        <v>59</v>
      </c>
      <c r="F40" s="339"/>
      <c r="G40" s="339"/>
      <c r="H40" s="339"/>
      <c r="I40" s="339"/>
      <c r="J40" s="339"/>
      <c r="K40" s="339"/>
      <c r="L40" s="339"/>
      <c r="M40" s="339"/>
      <c r="N40" s="339"/>
      <c r="O40" s="339"/>
      <c r="P40" s="339"/>
      <c r="Q40" s="339"/>
      <c r="R40" s="339"/>
      <c r="S40" s="339"/>
      <c r="T40" s="81"/>
      <c r="U40" s="87">
        <f>U32/U39</f>
        <v>0</v>
      </c>
      <c r="V40" s="82"/>
    </row>
    <row r="41" spans="1:32" ht="8.25" customHeight="1" x14ac:dyDescent="0.15">
      <c r="B41" s="60"/>
      <c r="C41" s="60"/>
      <c r="D41" s="60"/>
      <c r="E41" s="59"/>
      <c r="F41" s="59"/>
      <c r="G41" s="59"/>
      <c r="H41" s="59"/>
      <c r="I41" s="59"/>
      <c r="J41" s="59"/>
      <c r="K41" s="59"/>
      <c r="L41" s="59"/>
      <c r="M41" s="59"/>
      <c r="N41" s="59"/>
      <c r="O41" s="59"/>
      <c r="P41" s="59"/>
      <c r="Q41" s="59"/>
      <c r="R41" s="59"/>
      <c r="S41" s="59"/>
      <c r="T41" s="59"/>
      <c r="U41" s="58"/>
      <c r="V41" s="57"/>
    </row>
    <row r="42" spans="1:32" ht="16.5" hidden="1" customHeight="1" x14ac:dyDescent="0.15">
      <c r="B42" s="329" t="s">
        <v>98</v>
      </c>
      <c r="C42" s="330"/>
      <c r="D42" s="194"/>
      <c r="E42" s="331" t="s">
        <v>67</v>
      </c>
      <c r="F42" s="332"/>
      <c r="G42" s="332"/>
      <c r="H42" s="332"/>
      <c r="I42" s="332"/>
      <c r="J42" s="332"/>
      <c r="K42" s="332"/>
      <c r="L42" s="332"/>
      <c r="M42" s="332"/>
      <c r="N42" s="332"/>
      <c r="O42" s="332"/>
      <c r="P42" s="332"/>
      <c r="Q42" s="332"/>
      <c r="R42" s="332"/>
      <c r="S42" s="333"/>
      <c r="T42" s="113" t="s">
        <v>25</v>
      </c>
      <c r="U42" s="114">
        <f>IF($U$20=1,1980000,IF($U$20=2,1200000,0))</f>
        <v>0</v>
      </c>
      <c r="V42" s="113" t="s">
        <v>1</v>
      </c>
    </row>
    <row r="43" spans="1:32" ht="16.5" hidden="1" customHeight="1" x14ac:dyDescent="0.15">
      <c r="B43" s="329" t="s">
        <v>74</v>
      </c>
      <c r="C43" s="330"/>
      <c r="D43" s="194"/>
      <c r="E43" s="331" t="s">
        <v>75</v>
      </c>
      <c r="F43" s="332"/>
      <c r="G43" s="332"/>
      <c r="H43" s="332"/>
      <c r="I43" s="332"/>
      <c r="J43" s="332"/>
      <c r="K43" s="332"/>
      <c r="L43" s="332"/>
      <c r="M43" s="332"/>
      <c r="N43" s="332"/>
      <c r="O43" s="332"/>
      <c r="P43" s="332"/>
      <c r="Q43" s="332"/>
      <c r="R43" s="332"/>
      <c r="S43" s="333"/>
      <c r="T43" s="113" t="s">
        <v>25</v>
      </c>
      <c r="U43" s="114">
        <f>IF(U39&gt;U42,U42,U39)</f>
        <v>0</v>
      </c>
      <c r="V43" s="113" t="s">
        <v>1</v>
      </c>
      <c r="X43" s="11"/>
      <c r="Y43" s="11"/>
      <c r="Z43" s="11"/>
    </row>
    <row r="44" spans="1:32" ht="16.5" hidden="1" customHeight="1" x14ac:dyDescent="0.15">
      <c r="B44" s="334" t="s">
        <v>76</v>
      </c>
      <c r="C44" s="335"/>
      <c r="D44" s="195"/>
      <c r="E44" s="331" t="s">
        <v>77</v>
      </c>
      <c r="F44" s="332"/>
      <c r="G44" s="332"/>
      <c r="H44" s="332"/>
      <c r="I44" s="332"/>
      <c r="J44" s="332"/>
      <c r="K44" s="332"/>
      <c r="L44" s="332"/>
      <c r="M44" s="332"/>
      <c r="N44" s="332"/>
      <c r="O44" s="332"/>
      <c r="P44" s="332"/>
      <c r="Q44" s="332"/>
      <c r="R44" s="332"/>
      <c r="S44" s="333"/>
      <c r="T44" s="115"/>
      <c r="U44" s="116" t="e">
        <f>U32/U43</f>
        <v>#DIV/0!</v>
      </c>
      <c r="V44" s="117"/>
      <c r="X44" s="11"/>
      <c r="Y44" s="11"/>
      <c r="Z44" s="11"/>
    </row>
    <row r="45" spans="1:32" ht="26.1" customHeight="1" x14ac:dyDescent="0.15">
      <c r="B45" s="273" t="s">
        <v>101</v>
      </c>
      <c r="C45" s="274"/>
      <c r="D45" s="275"/>
      <c r="E45" s="315" t="s">
        <v>102</v>
      </c>
      <c r="F45" s="316"/>
      <c r="G45" s="316"/>
      <c r="H45" s="316"/>
      <c r="I45" s="316"/>
      <c r="J45" s="316"/>
      <c r="K45" s="316"/>
      <c r="L45" s="316"/>
      <c r="M45" s="316"/>
      <c r="N45" s="316"/>
      <c r="O45" s="316"/>
      <c r="P45" s="316"/>
      <c r="Q45" s="316"/>
      <c r="R45" s="316"/>
      <c r="S45" s="317"/>
      <c r="T45" s="193" t="s">
        <v>25</v>
      </c>
      <c r="U45" s="85" t="str">
        <f>IFERROR(IF(U44&lt;0.5,U32*2,U43),"-")</f>
        <v>-</v>
      </c>
      <c r="V45" s="193" t="s">
        <v>1</v>
      </c>
    </row>
    <row r="46" spans="1:32" ht="26.1" customHeight="1" x14ac:dyDescent="0.15">
      <c r="B46" s="306" t="s">
        <v>79</v>
      </c>
      <c r="C46" s="307"/>
      <c r="D46" s="308"/>
      <c r="E46" s="315" t="s">
        <v>80</v>
      </c>
      <c r="F46" s="316"/>
      <c r="G46" s="316"/>
      <c r="H46" s="316"/>
      <c r="I46" s="316"/>
      <c r="J46" s="316"/>
      <c r="K46" s="316"/>
      <c r="L46" s="316"/>
      <c r="M46" s="316"/>
      <c r="N46" s="316"/>
      <c r="O46" s="316"/>
      <c r="P46" s="316"/>
      <c r="Q46" s="316"/>
      <c r="R46" s="316"/>
      <c r="S46" s="317"/>
      <c r="T46" s="77"/>
      <c r="U46" s="118" t="str">
        <f>IFERROR(U32/U45,"-")</f>
        <v>-</v>
      </c>
      <c r="V46" s="196"/>
    </row>
    <row r="47" spans="1:32" ht="26.1" customHeight="1" x14ac:dyDescent="0.15">
      <c r="B47" s="273" t="s">
        <v>57</v>
      </c>
      <c r="C47" s="274"/>
      <c r="D47" s="275"/>
      <c r="E47" s="315" t="s">
        <v>100</v>
      </c>
      <c r="F47" s="316"/>
      <c r="G47" s="316"/>
      <c r="H47" s="316"/>
      <c r="I47" s="316"/>
      <c r="J47" s="316"/>
      <c r="K47" s="316"/>
      <c r="L47" s="316"/>
      <c r="M47" s="316"/>
      <c r="N47" s="316"/>
      <c r="O47" s="316"/>
      <c r="P47" s="316"/>
      <c r="Q47" s="316"/>
      <c r="R47" s="316"/>
      <c r="S47" s="317"/>
      <c r="T47" s="193" t="s">
        <v>25</v>
      </c>
      <c r="U47" s="86">
        <f>IFERROR(IF(M12="課税",ROUNDDOWN(U45*0.1,0),0),"-")</f>
        <v>0</v>
      </c>
      <c r="V47" s="193" t="s">
        <v>1</v>
      </c>
    </row>
    <row r="48" spans="1:32" ht="26.1" customHeight="1" x14ac:dyDescent="0.15">
      <c r="B48" s="273" t="s">
        <v>60</v>
      </c>
      <c r="C48" s="274"/>
      <c r="D48" s="275"/>
      <c r="E48" s="315"/>
      <c r="F48" s="316"/>
      <c r="G48" s="316"/>
      <c r="H48" s="316"/>
      <c r="I48" s="316"/>
      <c r="J48" s="316"/>
      <c r="K48" s="316"/>
      <c r="L48" s="316"/>
      <c r="M48" s="316"/>
      <c r="N48" s="316"/>
      <c r="O48" s="316"/>
      <c r="P48" s="316"/>
      <c r="Q48" s="316"/>
      <c r="R48" s="316"/>
      <c r="S48" s="317"/>
      <c r="T48" s="193" t="s">
        <v>25</v>
      </c>
      <c r="U48" s="143" t="str">
        <f>IFERROR(SUM(U45+U47),"-")</f>
        <v>-</v>
      </c>
      <c r="V48" s="193" t="s">
        <v>1</v>
      </c>
    </row>
    <row r="49" spans="2:22" ht="36" customHeight="1" x14ac:dyDescent="0.15">
      <c r="B49" s="273" t="s">
        <v>103</v>
      </c>
      <c r="C49" s="274"/>
      <c r="D49" s="275"/>
      <c r="E49" s="312" t="s">
        <v>99</v>
      </c>
      <c r="F49" s="313"/>
      <c r="G49" s="313"/>
      <c r="H49" s="313"/>
      <c r="I49" s="313"/>
      <c r="J49" s="313"/>
      <c r="K49" s="313"/>
      <c r="L49" s="313"/>
      <c r="M49" s="313"/>
      <c r="N49" s="313"/>
      <c r="O49" s="313"/>
      <c r="P49" s="313"/>
      <c r="Q49" s="313"/>
      <c r="R49" s="313"/>
      <c r="S49" s="313"/>
      <c r="T49" s="313"/>
      <c r="U49" s="313"/>
      <c r="V49" s="314"/>
    </row>
    <row r="50" spans="2:22" ht="17.25" customHeight="1" x14ac:dyDescent="0.15">
      <c r="B50" s="153"/>
      <c r="C50" s="55"/>
      <c r="D50" s="55"/>
      <c r="E50" s="153"/>
      <c r="F50" s="153"/>
      <c r="G50" s="153"/>
      <c r="H50" s="153"/>
      <c r="I50" s="153"/>
      <c r="J50" s="153"/>
      <c r="K50" s="153"/>
      <c r="L50" s="153"/>
      <c r="M50" s="153"/>
      <c r="N50" s="153"/>
      <c r="O50" s="153"/>
      <c r="P50" s="153"/>
      <c r="Q50" s="153"/>
      <c r="R50" s="153"/>
      <c r="S50" s="153"/>
      <c r="T50" s="55"/>
      <c r="U50" s="56"/>
      <c r="V50" s="55"/>
    </row>
  </sheetData>
  <sheetProtection algorithmName="SHA-512" hashValue="R33BC4WyL1Ci/s25l1ar7vdopD+lYcKzfnGoAn3gEAWg7LgUNS9q6qGCFfVnm9IoCRcY2n/gTpITYl8560a20Q==" saltValue="f9x9LeV2mueSL44xULjjFg==" spinCount="100000" sheet="1" insertRows="0" selectLockedCells="1"/>
  <mergeCells count="119">
    <mergeCell ref="N19:V19"/>
    <mergeCell ref="A7:W7"/>
    <mergeCell ref="F8:V8"/>
    <mergeCell ref="B10:V10"/>
    <mergeCell ref="M12:N12"/>
    <mergeCell ref="O12:U12"/>
    <mergeCell ref="P14:R14"/>
    <mergeCell ref="S14:V14"/>
    <mergeCell ref="A1:K2"/>
    <mergeCell ref="U1:V1"/>
    <mergeCell ref="P3:U3"/>
    <mergeCell ref="B4:B6"/>
    <mergeCell ref="P4:U4"/>
    <mergeCell ref="P5:U5"/>
    <mergeCell ref="P6:U6"/>
    <mergeCell ref="C4:D4"/>
    <mergeCell ref="C5:D5"/>
    <mergeCell ref="C6:D6"/>
    <mergeCell ref="I28:J28"/>
    <mergeCell ref="M29:N29"/>
    <mergeCell ref="M30:N30"/>
    <mergeCell ref="O29:S30"/>
    <mergeCell ref="U17:V17"/>
    <mergeCell ref="E15:F15"/>
    <mergeCell ref="H15:K15"/>
    <mergeCell ref="L15:O15"/>
    <mergeCell ref="P15:R15"/>
    <mergeCell ref="S15:T15"/>
    <mergeCell ref="F20:T20"/>
    <mergeCell ref="F22:T22"/>
    <mergeCell ref="E23:T23"/>
    <mergeCell ref="F21:T21"/>
    <mergeCell ref="U15:V15"/>
    <mergeCell ref="E16:V16"/>
    <mergeCell ref="E17:K17"/>
    <mergeCell ref="L17:M17"/>
    <mergeCell ref="N17:Q17"/>
    <mergeCell ref="R17:T17"/>
    <mergeCell ref="E18:F18"/>
    <mergeCell ref="G18:V18"/>
    <mergeCell ref="E19:K19"/>
    <mergeCell ref="L19:M19"/>
    <mergeCell ref="E42:S42"/>
    <mergeCell ref="E36:M37"/>
    <mergeCell ref="N36:N37"/>
    <mergeCell ref="P36:S36"/>
    <mergeCell ref="P37:S37"/>
    <mergeCell ref="G34:M34"/>
    <mergeCell ref="P34:S34"/>
    <mergeCell ref="E35:F35"/>
    <mergeCell ref="G35:I35"/>
    <mergeCell ref="K35:M35"/>
    <mergeCell ref="N35:P35"/>
    <mergeCell ref="Q35:S35"/>
    <mergeCell ref="N33:N34"/>
    <mergeCell ref="P33:S33"/>
    <mergeCell ref="E49:V49"/>
    <mergeCell ref="E48:S48"/>
    <mergeCell ref="B48:D48"/>
    <mergeCell ref="U36:U37"/>
    <mergeCell ref="V36:V37"/>
    <mergeCell ref="U33:U35"/>
    <mergeCell ref="V33:V35"/>
    <mergeCell ref="E34:F34"/>
    <mergeCell ref="B15:D15"/>
    <mergeCell ref="B16:D16"/>
    <mergeCell ref="B17:D17"/>
    <mergeCell ref="C31:D31"/>
    <mergeCell ref="E46:S46"/>
    <mergeCell ref="E47:S47"/>
    <mergeCell ref="B47:D47"/>
    <mergeCell ref="B43:C43"/>
    <mergeCell ref="E43:S43"/>
    <mergeCell ref="B44:C44"/>
    <mergeCell ref="E44:S44"/>
    <mergeCell ref="E45:S45"/>
    <mergeCell ref="E38:T38"/>
    <mergeCell ref="B40:C40"/>
    <mergeCell ref="E40:S40"/>
    <mergeCell ref="B42:C42"/>
    <mergeCell ref="B49:D49"/>
    <mergeCell ref="B18:D18"/>
    <mergeCell ref="B19:D19"/>
    <mergeCell ref="B20:D22"/>
    <mergeCell ref="B23:D23"/>
    <mergeCell ref="C25:D26"/>
    <mergeCell ref="C27:D30"/>
    <mergeCell ref="B33:D35"/>
    <mergeCell ref="B36:D37"/>
    <mergeCell ref="B38:D38"/>
    <mergeCell ref="B39:D39"/>
    <mergeCell ref="B45:D45"/>
    <mergeCell ref="B46:D46"/>
    <mergeCell ref="B25:B32"/>
    <mergeCell ref="C32:D32"/>
    <mergeCell ref="AB34:AC35"/>
    <mergeCell ref="AD34:AD39"/>
    <mergeCell ref="AB36:AC39"/>
    <mergeCell ref="X26:Y27"/>
    <mergeCell ref="Z26:Z31"/>
    <mergeCell ref="X28:Y31"/>
    <mergeCell ref="G29:J29"/>
    <mergeCell ref="I30:J30"/>
    <mergeCell ref="F31:R31"/>
    <mergeCell ref="E32:S32"/>
    <mergeCell ref="E33:F33"/>
    <mergeCell ref="G33:M33"/>
    <mergeCell ref="E28:E29"/>
    <mergeCell ref="F25:F30"/>
    <mergeCell ref="G25:J25"/>
    <mergeCell ref="L25:N25"/>
    <mergeCell ref="P25:R25"/>
    <mergeCell ref="T25:T30"/>
    <mergeCell ref="U25:U30"/>
    <mergeCell ref="V25:V30"/>
    <mergeCell ref="I26:J26"/>
    <mergeCell ref="G27:J27"/>
    <mergeCell ref="L27:N27"/>
    <mergeCell ref="P27:R27"/>
  </mergeCells>
  <phoneticPr fontId="2"/>
  <conditionalFormatting sqref="U25">
    <cfRule type="cellIs" dxfId="16" priority="5" operator="lessThan">
      <formula>#REF!</formula>
    </cfRule>
    <cfRule type="cellIs" dxfId="15" priority="6" operator="lessThan">
      <formula>#REF!</formula>
    </cfRule>
  </conditionalFormatting>
  <conditionalFormatting sqref="U31:U32">
    <cfRule type="cellIs" dxfId="14" priority="7" operator="equal">
      <formula>#REF!</formula>
    </cfRule>
    <cfRule type="cellIs" dxfId="13" priority="8" operator="equal">
      <formula>#REF!</formula>
    </cfRule>
  </conditionalFormatting>
  <conditionalFormatting sqref="U40">
    <cfRule type="cellIs" dxfId="12" priority="4" stopIfTrue="1" operator="lessThan">
      <formula>0.5</formula>
    </cfRule>
  </conditionalFormatting>
  <conditionalFormatting sqref="U46">
    <cfRule type="cellIs" dxfId="11" priority="2" stopIfTrue="1" operator="lessThan">
      <formula>0.5</formula>
    </cfRule>
  </conditionalFormatting>
  <conditionalFormatting sqref="U44">
    <cfRule type="cellIs" dxfId="10" priority="1" stopIfTrue="1" operator="lessThan">
      <formula>0.5</formula>
    </cfRule>
  </conditionalFormatting>
  <dataValidations count="23">
    <dataValidation type="date" allowBlank="1" showInputMessage="1" showErrorMessage="1" error="雇用期間中の日付を入力してください。" prompt="雇用期間中の日付を記載してください。" sqref="K35:M35 G35:I35" xr:uid="{00000000-0002-0000-0000-000000000000}">
      <formula1>45778</formula1>
      <formula2>46053</formula2>
    </dataValidation>
    <dataValidation type="date" allowBlank="1" showInputMessage="1" showErrorMessage="1" errorTitle="雇用期間の設定に誤り" error="雇用開始日は2022/5/1～2022/11/1の間となります" sqref="AA13 AA10" xr:uid="{00000000-0002-0000-0000-000001000000}">
      <formula1>45413</formula1>
      <formula2>45597</formula2>
    </dataValidation>
    <dataValidation type="date" allowBlank="1" showInputMessage="1" showErrorMessage="1" errorTitle="雇用期間の設定に誤り" error="2023/1/31までの間で雇用契約を締結します" sqref="AC13 AC10" xr:uid="{00000000-0002-0000-0000-000002000000}">
      <formula1>45413</formula1>
      <formula2>45688</formula2>
    </dataValidation>
    <dataValidation allowBlank="1" showInputMessage="1" showErrorMessage="1" errorTitle="雇用期間の設定に誤りがあります" error="雇用期間は2022/5/1～2023/1/31の間です" sqref="P14" xr:uid="{00000000-0002-0000-0000-000003000000}"/>
    <dataValidation showInputMessage="1" showErrorMessage="1" sqref="H15:K15" xr:uid="{00000000-0002-0000-0000-000004000000}"/>
    <dataValidation type="list" showInputMessage="1" showErrorMessage="1" sqref="M12:N12" xr:uid="{00000000-0002-0000-0000-000006000000}">
      <formula1>$AE$12:$AE$14</formula1>
    </dataValidation>
    <dataValidation allowBlank="1" showInputMessage="1" showErrorMessage="1" prompt="緑色のセルには入力できません。" sqref="U25:U30" xr:uid="{00000000-0002-0000-0000-000007000000}"/>
    <dataValidation type="list" allowBlank="1" showInputMessage="1" showErrorMessage="1" sqref="L27:N27 JK27:JM27 TG27:TI27 ADC27:ADE27 AMY27:ANA27 AWU27:AWW27 BGQ27:BGS27 BQM27:BQO27 CAI27:CAK27 CKE27:CKG27 CUA27:CUC27 DDW27:DDY27 DNS27:DNU27 DXO27:DXQ27 EHK27:EHM27 ERG27:ERI27 FBC27:FBE27 FKY27:FLA27 FUU27:FUW27 GEQ27:GES27 GOM27:GOO27 GYI27:GYK27 HIE27:HIG27 HSA27:HSC27 IBW27:IBY27 ILS27:ILU27 IVO27:IVQ27 JFK27:JFM27 JPG27:JPI27 JZC27:JZE27 KIY27:KJA27 KSU27:KSW27 LCQ27:LCS27 LMM27:LMO27 LWI27:LWK27 MGE27:MGG27 MQA27:MQC27 MZW27:MZY27 NJS27:NJU27 NTO27:NTQ27 ODK27:ODM27 ONG27:ONI27 OXC27:OXE27 PGY27:PHA27 PQU27:PQW27 QAQ27:QAS27 QKM27:QKO27 QUI27:QUK27 REE27:REG27 ROA27:ROC27 RXW27:RXY27 SHS27:SHU27 SRO27:SRQ27 TBK27:TBM27 TLG27:TLI27 TVC27:TVE27 UEY27:UFA27 UOU27:UOW27 UYQ27:UYS27 VIM27:VIO27 VSI27:VSK27 WCE27:WCG27 WMA27:WMC27 WVW27:WVY27 L65563:N65563 JK65563:JM65563 TG65563:TI65563 ADC65563:ADE65563 AMY65563:ANA65563 AWU65563:AWW65563 BGQ65563:BGS65563 BQM65563:BQO65563 CAI65563:CAK65563 CKE65563:CKG65563 CUA65563:CUC65563 DDW65563:DDY65563 DNS65563:DNU65563 DXO65563:DXQ65563 EHK65563:EHM65563 ERG65563:ERI65563 FBC65563:FBE65563 FKY65563:FLA65563 FUU65563:FUW65563 GEQ65563:GES65563 GOM65563:GOO65563 GYI65563:GYK65563 HIE65563:HIG65563 HSA65563:HSC65563 IBW65563:IBY65563 ILS65563:ILU65563 IVO65563:IVQ65563 JFK65563:JFM65563 JPG65563:JPI65563 JZC65563:JZE65563 KIY65563:KJA65563 KSU65563:KSW65563 LCQ65563:LCS65563 LMM65563:LMO65563 LWI65563:LWK65563 MGE65563:MGG65563 MQA65563:MQC65563 MZW65563:MZY65563 NJS65563:NJU65563 NTO65563:NTQ65563 ODK65563:ODM65563 ONG65563:ONI65563 OXC65563:OXE65563 PGY65563:PHA65563 PQU65563:PQW65563 QAQ65563:QAS65563 QKM65563:QKO65563 QUI65563:QUK65563 REE65563:REG65563 ROA65563:ROC65563 RXW65563:RXY65563 SHS65563:SHU65563 SRO65563:SRQ65563 TBK65563:TBM65563 TLG65563:TLI65563 TVC65563:TVE65563 UEY65563:UFA65563 UOU65563:UOW65563 UYQ65563:UYS65563 VIM65563:VIO65563 VSI65563:VSK65563 WCE65563:WCG65563 WMA65563:WMC65563 WVW65563:WVY65563 L131099:N131099 JK131099:JM131099 TG131099:TI131099 ADC131099:ADE131099 AMY131099:ANA131099 AWU131099:AWW131099 BGQ131099:BGS131099 BQM131099:BQO131099 CAI131099:CAK131099 CKE131099:CKG131099 CUA131099:CUC131099 DDW131099:DDY131099 DNS131099:DNU131099 DXO131099:DXQ131099 EHK131099:EHM131099 ERG131099:ERI131099 FBC131099:FBE131099 FKY131099:FLA131099 FUU131099:FUW131099 GEQ131099:GES131099 GOM131099:GOO131099 GYI131099:GYK131099 HIE131099:HIG131099 HSA131099:HSC131099 IBW131099:IBY131099 ILS131099:ILU131099 IVO131099:IVQ131099 JFK131099:JFM131099 JPG131099:JPI131099 JZC131099:JZE131099 KIY131099:KJA131099 KSU131099:KSW131099 LCQ131099:LCS131099 LMM131099:LMO131099 LWI131099:LWK131099 MGE131099:MGG131099 MQA131099:MQC131099 MZW131099:MZY131099 NJS131099:NJU131099 NTO131099:NTQ131099 ODK131099:ODM131099 ONG131099:ONI131099 OXC131099:OXE131099 PGY131099:PHA131099 PQU131099:PQW131099 QAQ131099:QAS131099 QKM131099:QKO131099 QUI131099:QUK131099 REE131099:REG131099 ROA131099:ROC131099 RXW131099:RXY131099 SHS131099:SHU131099 SRO131099:SRQ131099 TBK131099:TBM131099 TLG131099:TLI131099 TVC131099:TVE131099 UEY131099:UFA131099 UOU131099:UOW131099 UYQ131099:UYS131099 VIM131099:VIO131099 VSI131099:VSK131099 WCE131099:WCG131099 WMA131099:WMC131099 WVW131099:WVY131099 L196635:N196635 JK196635:JM196635 TG196635:TI196635 ADC196635:ADE196635 AMY196635:ANA196635 AWU196635:AWW196635 BGQ196635:BGS196635 BQM196635:BQO196635 CAI196635:CAK196635 CKE196635:CKG196635 CUA196635:CUC196635 DDW196635:DDY196635 DNS196635:DNU196635 DXO196635:DXQ196635 EHK196635:EHM196635 ERG196635:ERI196635 FBC196635:FBE196635 FKY196635:FLA196635 FUU196635:FUW196635 GEQ196635:GES196635 GOM196635:GOO196635 GYI196635:GYK196635 HIE196635:HIG196635 HSA196635:HSC196635 IBW196635:IBY196635 ILS196635:ILU196635 IVO196635:IVQ196635 JFK196635:JFM196635 JPG196635:JPI196635 JZC196635:JZE196635 KIY196635:KJA196635 KSU196635:KSW196635 LCQ196635:LCS196635 LMM196635:LMO196635 LWI196635:LWK196635 MGE196635:MGG196635 MQA196635:MQC196635 MZW196635:MZY196635 NJS196635:NJU196635 NTO196635:NTQ196635 ODK196635:ODM196635 ONG196635:ONI196635 OXC196635:OXE196635 PGY196635:PHA196635 PQU196635:PQW196635 QAQ196635:QAS196635 QKM196635:QKO196635 QUI196635:QUK196635 REE196635:REG196635 ROA196635:ROC196635 RXW196635:RXY196635 SHS196635:SHU196635 SRO196635:SRQ196635 TBK196635:TBM196635 TLG196635:TLI196635 TVC196635:TVE196635 UEY196635:UFA196635 UOU196635:UOW196635 UYQ196635:UYS196635 VIM196635:VIO196635 VSI196635:VSK196635 WCE196635:WCG196635 WMA196635:WMC196635 WVW196635:WVY196635 L262171:N262171 JK262171:JM262171 TG262171:TI262171 ADC262171:ADE262171 AMY262171:ANA262171 AWU262171:AWW262171 BGQ262171:BGS262171 BQM262171:BQO262171 CAI262171:CAK262171 CKE262171:CKG262171 CUA262171:CUC262171 DDW262171:DDY262171 DNS262171:DNU262171 DXO262171:DXQ262171 EHK262171:EHM262171 ERG262171:ERI262171 FBC262171:FBE262171 FKY262171:FLA262171 FUU262171:FUW262171 GEQ262171:GES262171 GOM262171:GOO262171 GYI262171:GYK262171 HIE262171:HIG262171 HSA262171:HSC262171 IBW262171:IBY262171 ILS262171:ILU262171 IVO262171:IVQ262171 JFK262171:JFM262171 JPG262171:JPI262171 JZC262171:JZE262171 KIY262171:KJA262171 KSU262171:KSW262171 LCQ262171:LCS262171 LMM262171:LMO262171 LWI262171:LWK262171 MGE262171:MGG262171 MQA262171:MQC262171 MZW262171:MZY262171 NJS262171:NJU262171 NTO262171:NTQ262171 ODK262171:ODM262171 ONG262171:ONI262171 OXC262171:OXE262171 PGY262171:PHA262171 PQU262171:PQW262171 QAQ262171:QAS262171 QKM262171:QKO262171 QUI262171:QUK262171 REE262171:REG262171 ROA262171:ROC262171 RXW262171:RXY262171 SHS262171:SHU262171 SRO262171:SRQ262171 TBK262171:TBM262171 TLG262171:TLI262171 TVC262171:TVE262171 UEY262171:UFA262171 UOU262171:UOW262171 UYQ262171:UYS262171 VIM262171:VIO262171 VSI262171:VSK262171 WCE262171:WCG262171 WMA262171:WMC262171 WVW262171:WVY262171 L327707:N327707 JK327707:JM327707 TG327707:TI327707 ADC327707:ADE327707 AMY327707:ANA327707 AWU327707:AWW327707 BGQ327707:BGS327707 BQM327707:BQO327707 CAI327707:CAK327707 CKE327707:CKG327707 CUA327707:CUC327707 DDW327707:DDY327707 DNS327707:DNU327707 DXO327707:DXQ327707 EHK327707:EHM327707 ERG327707:ERI327707 FBC327707:FBE327707 FKY327707:FLA327707 FUU327707:FUW327707 GEQ327707:GES327707 GOM327707:GOO327707 GYI327707:GYK327707 HIE327707:HIG327707 HSA327707:HSC327707 IBW327707:IBY327707 ILS327707:ILU327707 IVO327707:IVQ327707 JFK327707:JFM327707 JPG327707:JPI327707 JZC327707:JZE327707 KIY327707:KJA327707 KSU327707:KSW327707 LCQ327707:LCS327707 LMM327707:LMO327707 LWI327707:LWK327707 MGE327707:MGG327707 MQA327707:MQC327707 MZW327707:MZY327707 NJS327707:NJU327707 NTO327707:NTQ327707 ODK327707:ODM327707 ONG327707:ONI327707 OXC327707:OXE327707 PGY327707:PHA327707 PQU327707:PQW327707 QAQ327707:QAS327707 QKM327707:QKO327707 QUI327707:QUK327707 REE327707:REG327707 ROA327707:ROC327707 RXW327707:RXY327707 SHS327707:SHU327707 SRO327707:SRQ327707 TBK327707:TBM327707 TLG327707:TLI327707 TVC327707:TVE327707 UEY327707:UFA327707 UOU327707:UOW327707 UYQ327707:UYS327707 VIM327707:VIO327707 VSI327707:VSK327707 WCE327707:WCG327707 WMA327707:WMC327707 WVW327707:WVY327707 L393243:N393243 JK393243:JM393243 TG393243:TI393243 ADC393243:ADE393243 AMY393243:ANA393243 AWU393243:AWW393243 BGQ393243:BGS393243 BQM393243:BQO393243 CAI393243:CAK393243 CKE393243:CKG393243 CUA393243:CUC393243 DDW393243:DDY393243 DNS393243:DNU393243 DXO393243:DXQ393243 EHK393243:EHM393243 ERG393243:ERI393243 FBC393243:FBE393243 FKY393243:FLA393243 FUU393243:FUW393243 GEQ393243:GES393243 GOM393243:GOO393243 GYI393243:GYK393243 HIE393243:HIG393243 HSA393243:HSC393243 IBW393243:IBY393243 ILS393243:ILU393243 IVO393243:IVQ393243 JFK393243:JFM393243 JPG393243:JPI393243 JZC393243:JZE393243 KIY393243:KJA393243 KSU393243:KSW393243 LCQ393243:LCS393243 LMM393243:LMO393243 LWI393243:LWK393243 MGE393243:MGG393243 MQA393243:MQC393243 MZW393243:MZY393243 NJS393243:NJU393243 NTO393243:NTQ393243 ODK393243:ODM393243 ONG393243:ONI393243 OXC393243:OXE393243 PGY393243:PHA393243 PQU393243:PQW393243 QAQ393243:QAS393243 QKM393243:QKO393243 QUI393243:QUK393243 REE393243:REG393243 ROA393243:ROC393243 RXW393243:RXY393243 SHS393243:SHU393243 SRO393243:SRQ393243 TBK393243:TBM393243 TLG393243:TLI393243 TVC393243:TVE393243 UEY393243:UFA393243 UOU393243:UOW393243 UYQ393243:UYS393243 VIM393243:VIO393243 VSI393243:VSK393243 WCE393243:WCG393243 WMA393243:WMC393243 WVW393243:WVY393243 L458779:N458779 JK458779:JM458779 TG458779:TI458779 ADC458779:ADE458779 AMY458779:ANA458779 AWU458779:AWW458779 BGQ458779:BGS458779 BQM458779:BQO458779 CAI458779:CAK458779 CKE458779:CKG458779 CUA458779:CUC458779 DDW458779:DDY458779 DNS458779:DNU458779 DXO458779:DXQ458779 EHK458779:EHM458779 ERG458779:ERI458779 FBC458779:FBE458779 FKY458779:FLA458779 FUU458779:FUW458779 GEQ458779:GES458779 GOM458779:GOO458779 GYI458779:GYK458779 HIE458779:HIG458779 HSA458779:HSC458779 IBW458779:IBY458779 ILS458779:ILU458779 IVO458779:IVQ458779 JFK458779:JFM458779 JPG458779:JPI458779 JZC458779:JZE458779 KIY458779:KJA458779 KSU458779:KSW458779 LCQ458779:LCS458779 LMM458779:LMO458779 LWI458779:LWK458779 MGE458779:MGG458779 MQA458779:MQC458779 MZW458779:MZY458779 NJS458779:NJU458779 NTO458779:NTQ458779 ODK458779:ODM458779 ONG458779:ONI458779 OXC458779:OXE458779 PGY458779:PHA458779 PQU458779:PQW458779 QAQ458779:QAS458779 QKM458779:QKO458779 QUI458779:QUK458779 REE458779:REG458779 ROA458779:ROC458779 RXW458779:RXY458779 SHS458779:SHU458779 SRO458779:SRQ458779 TBK458779:TBM458779 TLG458779:TLI458779 TVC458779:TVE458779 UEY458779:UFA458779 UOU458779:UOW458779 UYQ458779:UYS458779 VIM458779:VIO458779 VSI458779:VSK458779 WCE458779:WCG458779 WMA458779:WMC458779 WVW458779:WVY458779 L524315:N524315 JK524315:JM524315 TG524315:TI524315 ADC524315:ADE524315 AMY524315:ANA524315 AWU524315:AWW524315 BGQ524315:BGS524315 BQM524315:BQO524315 CAI524315:CAK524315 CKE524315:CKG524315 CUA524315:CUC524315 DDW524315:DDY524315 DNS524315:DNU524315 DXO524315:DXQ524315 EHK524315:EHM524315 ERG524315:ERI524315 FBC524315:FBE524315 FKY524315:FLA524315 FUU524315:FUW524315 GEQ524315:GES524315 GOM524315:GOO524315 GYI524315:GYK524315 HIE524315:HIG524315 HSA524315:HSC524315 IBW524315:IBY524315 ILS524315:ILU524315 IVO524315:IVQ524315 JFK524315:JFM524315 JPG524315:JPI524315 JZC524315:JZE524315 KIY524315:KJA524315 KSU524315:KSW524315 LCQ524315:LCS524315 LMM524315:LMO524315 LWI524315:LWK524315 MGE524315:MGG524315 MQA524315:MQC524315 MZW524315:MZY524315 NJS524315:NJU524315 NTO524315:NTQ524315 ODK524315:ODM524315 ONG524315:ONI524315 OXC524315:OXE524315 PGY524315:PHA524315 PQU524315:PQW524315 QAQ524315:QAS524315 QKM524315:QKO524315 QUI524315:QUK524315 REE524315:REG524315 ROA524315:ROC524315 RXW524315:RXY524315 SHS524315:SHU524315 SRO524315:SRQ524315 TBK524315:TBM524315 TLG524315:TLI524315 TVC524315:TVE524315 UEY524315:UFA524315 UOU524315:UOW524315 UYQ524315:UYS524315 VIM524315:VIO524315 VSI524315:VSK524315 WCE524315:WCG524315 WMA524315:WMC524315 WVW524315:WVY524315 L589851:N589851 JK589851:JM589851 TG589851:TI589851 ADC589851:ADE589851 AMY589851:ANA589851 AWU589851:AWW589851 BGQ589851:BGS589851 BQM589851:BQO589851 CAI589851:CAK589851 CKE589851:CKG589851 CUA589851:CUC589851 DDW589851:DDY589851 DNS589851:DNU589851 DXO589851:DXQ589851 EHK589851:EHM589851 ERG589851:ERI589851 FBC589851:FBE589851 FKY589851:FLA589851 FUU589851:FUW589851 GEQ589851:GES589851 GOM589851:GOO589851 GYI589851:GYK589851 HIE589851:HIG589851 HSA589851:HSC589851 IBW589851:IBY589851 ILS589851:ILU589851 IVO589851:IVQ589851 JFK589851:JFM589851 JPG589851:JPI589851 JZC589851:JZE589851 KIY589851:KJA589851 KSU589851:KSW589851 LCQ589851:LCS589851 LMM589851:LMO589851 LWI589851:LWK589851 MGE589851:MGG589851 MQA589851:MQC589851 MZW589851:MZY589851 NJS589851:NJU589851 NTO589851:NTQ589851 ODK589851:ODM589851 ONG589851:ONI589851 OXC589851:OXE589851 PGY589851:PHA589851 PQU589851:PQW589851 QAQ589851:QAS589851 QKM589851:QKO589851 QUI589851:QUK589851 REE589851:REG589851 ROA589851:ROC589851 RXW589851:RXY589851 SHS589851:SHU589851 SRO589851:SRQ589851 TBK589851:TBM589851 TLG589851:TLI589851 TVC589851:TVE589851 UEY589851:UFA589851 UOU589851:UOW589851 UYQ589851:UYS589851 VIM589851:VIO589851 VSI589851:VSK589851 WCE589851:WCG589851 WMA589851:WMC589851 WVW589851:WVY589851 L655387:N655387 JK655387:JM655387 TG655387:TI655387 ADC655387:ADE655387 AMY655387:ANA655387 AWU655387:AWW655387 BGQ655387:BGS655387 BQM655387:BQO655387 CAI655387:CAK655387 CKE655387:CKG655387 CUA655387:CUC655387 DDW655387:DDY655387 DNS655387:DNU655387 DXO655387:DXQ655387 EHK655387:EHM655387 ERG655387:ERI655387 FBC655387:FBE655387 FKY655387:FLA655387 FUU655387:FUW655387 GEQ655387:GES655387 GOM655387:GOO655387 GYI655387:GYK655387 HIE655387:HIG655387 HSA655387:HSC655387 IBW655387:IBY655387 ILS655387:ILU655387 IVO655387:IVQ655387 JFK655387:JFM655387 JPG655387:JPI655387 JZC655387:JZE655387 KIY655387:KJA655387 KSU655387:KSW655387 LCQ655387:LCS655387 LMM655387:LMO655387 LWI655387:LWK655387 MGE655387:MGG655387 MQA655387:MQC655387 MZW655387:MZY655387 NJS655387:NJU655387 NTO655387:NTQ655387 ODK655387:ODM655387 ONG655387:ONI655387 OXC655387:OXE655387 PGY655387:PHA655387 PQU655387:PQW655387 QAQ655387:QAS655387 QKM655387:QKO655387 QUI655387:QUK655387 REE655387:REG655387 ROA655387:ROC655387 RXW655387:RXY655387 SHS655387:SHU655387 SRO655387:SRQ655387 TBK655387:TBM655387 TLG655387:TLI655387 TVC655387:TVE655387 UEY655387:UFA655387 UOU655387:UOW655387 UYQ655387:UYS655387 VIM655387:VIO655387 VSI655387:VSK655387 WCE655387:WCG655387 WMA655387:WMC655387 WVW655387:WVY655387 L720923:N720923 JK720923:JM720923 TG720923:TI720923 ADC720923:ADE720923 AMY720923:ANA720923 AWU720923:AWW720923 BGQ720923:BGS720923 BQM720923:BQO720923 CAI720923:CAK720923 CKE720923:CKG720923 CUA720923:CUC720923 DDW720923:DDY720923 DNS720923:DNU720923 DXO720923:DXQ720923 EHK720923:EHM720923 ERG720923:ERI720923 FBC720923:FBE720923 FKY720923:FLA720923 FUU720923:FUW720923 GEQ720923:GES720923 GOM720923:GOO720923 GYI720923:GYK720923 HIE720923:HIG720923 HSA720923:HSC720923 IBW720923:IBY720923 ILS720923:ILU720923 IVO720923:IVQ720923 JFK720923:JFM720923 JPG720923:JPI720923 JZC720923:JZE720923 KIY720923:KJA720923 KSU720923:KSW720923 LCQ720923:LCS720923 LMM720923:LMO720923 LWI720923:LWK720923 MGE720923:MGG720923 MQA720923:MQC720923 MZW720923:MZY720923 NJS720923:NJU720923 NTO720923:NTQ720923 ODK720923:ODM720923 ONG720923:ONI720923 OXC720923:OXE720923 PGY720923:PHA720923 PQU720923:PQW720923 QAQ720923:QAS720923 QKM720923:QKO720923 QUI720923:QUK720923 REE720923:REG720923 ROA720923:ROC720923 RXW720923:RXY720923 SHS720923:SHU720923 SRO720923:SRQ720923 TBK720923:TBM720923 TLG720923:TLI720923 TVC720923:TVE720923 UEY720923:UFA720923 UOU720923:UOW720923 UYQ720923:UYS720923 VIM720923:VIO720923 VSI720923:VSK720923 WCE720923:WCG720923 WMA720923:WMC720923 WVW720923:WVY720923 L786459:N786459 JK786459:JM786459 TG786459:TI786459 ADC786459:ADE786459 AMY786459:ANA786459 AWU786459:AWW786459 BGQ786459:BGS786459 BQM786459:BQO786459 CAI786459:CAK786459 CKE786459:CKG786459 CUA786459:CUC786459 DDW786459:DDY786459 DNS786459:DNU786459 DXO786459:DXQ786459 EHK786459:EHM786459 ERG786459:ERI786459 FBC786459:FBE786459 FKY786459:FLA786459 FUU786459:FUW786459 GEQ786459:GES786459 GOM786459:GOO786459 GYI786459:GYK786459 HIE786459:HIG786459 HSA786459:HSC786459 IBW786459:IBY786459 ILS786459:ILU786459 IVO786459:IVQ786459 JFK786459:JFM786459 JPG786459:JPI786459 JZC786459:JZE786459 KIY786459:KJA786459 KSU786459:KSW786459 LCQ786459:LCS786459 LMM786459:LMO786459 LWI786459:LWK786459 MGE786459:MGG786459 MQA786459:MQC786459 MZW786459:MZY786459 NJS786459:NJU786459 NTO786459:NTQ786459 ODK786459:ODM786459 ONG786459:ONI786459 OXC786459:OXE786459 PGY786459:PHA786459 PQU786459:PQW786459 QAQ786459:QAS786459 QKM786459:QKO786459 QUI786459:QUK786459 REE786459:REG786459 ROA786459:ROC786459 RXW786459:RXY786459 SHS786459:SHU786459 SRO786459:SRQ786459 TBK786459:TBM786459 TLG786459:TLI786459 TVC786459:TVE786459 UEY786459:UFA786459 UOU786459:UOW786459 UYQ786459:UYS786459 VIM786459:VIO786459 VSI786459:VSK786459 WCE786459:WCG786459 WMA786459:WMC786459 WVW786459:WVY786459 L851995:N851995 JK851995:JM851995 TG851995:TI851995 ADC851995:ADE851995 AMY851995:ANA851995 AWU851995:AWW851995 BGQ851995:BGS851995 BQM851995:BQO851995 CAI851995:CAK851995 CKE851995:CKG851995 CUA851995:CUC851995 DDW851995:DDY851995 DNS851995:DNU851995 DXO851995:DXQ851995 EHK851995:EHM851995 ERG851995:ERI851995 FBC851995:FBE851995 FKY851995:FLA851995 FUU851995:FUW851995 GEQ851995:GES851995 GOM851995:GOO851995 GYI851995:GYK851995 HIE851995:HIG851995 HSA851995:HSC851995 IBW851995:IBY851995 ILS851995:ILU851995 IVO851995:IVQ851995 JFK851995:JFM851995 JPG851995:JPI851995 JZC851995:JZE851995 KIY851995:KJA851995 KSU851995:KSW851995 LCQ851995:LCS851995 LMM851995:LMO851995 LWI851995:LWK851995 MGE851995:MGG851995 MQA851995:MQC851995 MZW851995:MZY851995 NJS851995:NJU851995 NTO851995:NTQ851995 ODK851995:ODM851995 ONG851995:ONI851995 OXC851995:OXE851995 PGY851995:PHA851995 PQU851995:PQW851995 QAQ851995:QAS851995 QKM851995:QKO851995 QUI851995:QUK851995 REE851995:REG851995 ROA851995:ROC851995 RXW851995:RXY851995 SHS851995:SHU851995 SRO851995:SRQ851995 TBK851995:TBM851995 TLG851995:TLI851995 TVC851995:TVE851995 UEY851995:UFA851995 UOU851995:UOW851995 UYQ851995:UYS851995 VIM851995:VIO851995 VSI851995:VSK851995 WCE851995:WCG851995 WMA851995:WMC851995 WVW851995:WVY851995 L917531:N917531 JK917531:JM917531 TG917531:TI917531 ADC917531:ADE917531 AMY917531:ANA917531 AWU917531:AWW917531 BGQ917531:BGS917531 BQM917531:BQO917531 CAI917531:CAK917531 CKE917531:CKG917531 CUA917531:CUC917531 DDW917531:DDY917531 DNS917531:DNU917531 DXO917531:DXQ917531 EHK917531:EHM917531 ERG917531:ERI917531 FBC917531:FBE917531 FKY917531:FLA917531 FUU917531:FUW917531 GEQ917531:GES917531 GOM917531:GOO917531 GYI917531:GYK917531 HIE917531:HIG917531 HSA917531:HSC917531 IBW917531:IBY917531 ILS917531:ILU917531 IVO917531:IVQ917531 JFK917531:JFM917531 JPG917531:JPI917531 JZC917531:JZE917531 KIY917531:KJA917531 KSU917531:KSW917531 LCQ917531:LCS917531 LMM917531:LMO917531 LWI917531:LWK917531 MGE917531:MGG917531 MQA917531:MQC917531 MZW917531:MZY917531 NJS917531:NJU917531 NTO917531:NTQ917531 ODK917531:ODM917531 ONG917531:ONI917531 OXC917531:OXE917531 PGY917531:PHA917531 PQU917531:PQW917531 QAQ917531:QAS917531 QKM917531:QKO917531 QUI917531:QUK917531 REE917531:REG917531 ROA917531:ROC917531 RXW917531:RXY917531 SHS917531:SHU917531 SRO917531:SRQ917531 TBK917531:TBM917531 TLG917531:TLI917531 TVC917531:TVE917531 UEY917531:UFA917531 UOU917531:UOW917531 UYQ917531:UYS917531 VIM917531:VIO917531 VSI917531:VSK917531 WCE917531:WCG917531 WMA917531:WMC917531 WVW917531:WVY917531 L983067:N983067 JK983067:JM983067 TG983067:TI983067 ADC983067:ADE983067 AMY983067:ANA983067 AWU983067:AWW983067 BGQ983067:BGS983067 BQM983067:BQO983067 CAI983067:CAK983067 CKE983067:CKG983067 CUA983067:CUC983067 DDW983067:DDY983067 DNS983067:DNU983067 DXO983067:DXQ983067 EHK983067:EHM983067 ERG983067:ERI983067 FBC983067:FBE983067 FKY983067:FLA983067 FUU983067:FUW983067 GEQ983067:GES983067 GOM983067:GOO983067 GYI983067:GYK983067 HIE983067:HIG983067 HSA983067:HSC983067 IBW983067:IBY983067 ILS983067:ILU983067 IVO983067:IVQ983067 JFK983067:JFM983067 JPG983067:JPI983067 JZC983067:JZE983067 KIY983067:KJA983067 KSU983067:KSW983067 LCQ983067:LCS983067 LMM983067:LMO983067 LWI983067:LWK983067 MGE983067:MGG983067 MQA983067:MQC983067 MZW983067:MZY983067 NJS983067:NJU983067 NTO983067:NTQ983067 ODK983067:ODM983067 ONG983067:ONI983067 OXC983067:OXE983067 PGY983067:PHA983067 PQU983067:PQW983067 QAQ983067:QAS983067 QKM983067:QKO983067 QUI983067:QUK983067 REE983067:REG983067 ROA983067:ROC983067 RXW983067:RXY983067 SHS983067:SHU983067 SRO983067:SRQ983067 TBK983067:TBM983067 TLG983067:TLI983067 TVC983067:TVE983067 UEY983067:UFA983067 UOU983067:UOW983067 UYQ983067:UYS983067 VIM983067:VIO983067 VSI983067:VSK983067 WCE983067:WCG983067 WMA983067:WMC983067 WVW983067:WVY983067 G25:J25 JF25:JI25 TB25:TE25 ACX25:ADA25 AMT25:AMW25 AWP25:AWS25 BGL25:BGO25 BQH25:BQK25 CAD25:CAG25 CJZ25:CKC25 CTV25:CTY25 DDR25:DDU25 DNN25:DNQ25 DXJ25:DXM25 EHF25:EHI25 ERB25:ERE25 FAX25:FBA25 FKT25:FKW25 FUP25:FUS25 GEL25:GEO25 GOH25:GOK25 GYD25:GYG25 HHZ25:HIC25 HRV25:HRY25 IBR25:IBU25 ILN25:ILQ25 IVJ25:IVM25 JFF25:JFI25 JPB25:JPE25 JYX25:JZA25 KIT25:KIW25 KSP25:KSS25 LCL25:LCO25 LMH25:LMK25 LWD25:LWG25 MFZ25:MGC25 MPV25:MPY25 MZR25:MZU25 NJN25:NJQ25 NTJ25:NTM25 ODF25:ODI25 ONB25:ONE25 OWX25:OXA25 PGT25:PGW25 PQP25:PQS25 QAL25:QAO25 QKH25:QKK25 QUD25:QUG25 RDZ25:REC25 RNV25:RNY25 RXR25:RXU25 SHN25:SHQ25 SRJ25:SRM25 TBF25:TBI25 TLB25:TLE25 TUX25:TVA25 UET25:UEW25 UOP25:UOS25 UYL25:UYO25 VIH25:VIK25 VSD25:VSG25 WBZ25:WCC25 WLV25:WLY25 WVR25:WVU25 G65561:J65561 JF65561:JI65561 TB65561:TE65561 ACX65561:ADA65561 AMT65561:AMW65561 AWP65561:AWS65561 BGL65561:BGO65561 BQH65561:BQK65561 CAD65561:CAG65561 CJZ65561:CKC65561 CTV65561:CTY65561 DDR65561:DDU65561 DNN65561:DNQ65561 DXJ65561:DXM65561 EHF65561:EHI65561 ERB65561:ERE65561 FAX65561:FBA65561 FKT65561:FKW65561 FUP65561:FUS65561 GEL65561:GEO65561 GOH65561:GOK65561 GYD65561:GYG65561 HHZ65561:HIC65561 HRV65561:HRY65561 IBR65561:IBU65561 ILN65561:ILQ65561 IVJ65561:IVM65561 JFF65561:JFI65561 JPB65561:JPE65561 JYX65561:JZA65561 KIT65561:KIW65561 KSP65561:KSS65561 LCL65561:LCO65561 LMH65561:LMK65561 LWD65561:LWG65561 MFZ65561:MGC65561 MPV65561:MPY65561 MZR65561:MZU65561 NJN65561:NJQ65561 NTJ65561:NTM65561 ODF65561:ODI65561 ONB65561:ONE65561 OWX65561:OXA65561 PGT65561:PGW65561 PQP65561:PQS65561 QAL65561:QAO65561 QKH65561:QKK65561 QUD65561:QUG65561 RDZ65561:REC65561 RNV65561:RNY65561 RXR65561:RXU65561 SHN65561:SHQ65561 SRJ65561:SRM65561 TBF65561:TBI65561 TLB65561:TLE65561 TUX65561:TVA65561 UET65561:UEW65561 UOP65561:UOS65561 UYL65561:UYO65561 VIH65561:VIK65561 VSD65561:VSG65561 WBZ65561:WCC65561 WLV65561:WLY65561 WVR65561:WVU65561 G131097:J131097 JF131097:JI131097 TB131097:TE131097 ACX131097:ADA131097 AMT131097:AMW131097 AWP131097:AWS131097 BGL131097:BGO131097 BQH131097:BQK131097 CAD131097:CAG131097 CJZ131097:CKC131097 CTV131097:CTY131097 DDR131097:DDU131097 DNN131097:DNQ131097 DXJ131097:DXM131097 EHF131097:EHI131097 ERB131097:ERE131097 FAX131097:FBA131097 FKT131097:FKW131097 FUP131097:FUS131097 GEL131097:GEO131097 GOH131097:GOK131097 GYD131097:GYG131097 HHZ131097:HIC131097 HRV131097:HRY131097 IBR131097:IBU131097 ILN131097:ILQ131097 IVJ131097:IVM131097 JFF131097:JFI131097 JPB131097:JPE131097 JYX131097:JZA131097 KIT131097:KIW131097 KSP131097:KSS131097 LCL131097:LCO131097 LMH131097:LMK131097 LWD131097:LWG131097 MFZ131097:MGC131097 MPV131097:MPY131097 MZR131097:MZU131097 NJN131097:NJQ131097 NTJ131097:NTM131097 ODF131097:ODI131097 ONB131097:ONE131097 OWX131097:OXA131097 PGT131097:PGW131097 PQP131097:PQS131097 QAL131097:QAO131097 QKH131097:QKK131097 QUD131097:QUG131097 RDZ131097:REC131097 RNV131097:RNY131097 RXR131097:RXU131097 SHN131097:SHQ131097 SRJ131097:SRM131097 TBF131097:TBI131097 TLB131097:TLE131097 TUX131097:TVA131097 UET131097:UEW131097 UOP131097:UOS131097 UYL131097:UYO131097 VIH131097:VIK131097 VSD131097:VSG131097 WBZ131097:WCC131097 WLV131097:WLY131097 WVR131097:WVU131097 G196633:J196633 JF196633:JI196633 TB196633:TE196633 ACX196633:ADA196633 AMT196633:AMW196633 AWP196633:AWS196633 BGL196633:BGO196633 BQH196633:BQK196633 CAD196633:CAG196633 CJZ196633:CKC196633 CTV196633:CTY196633 DDR196633:DDU196633 DNN196633:DNQ196633 DXJ196633:DXM196633 EHF196633:EHI196633 ERB196633:ERE196633 FAX196633:FBA196633 FKT196633:FKW196633 FUP196633:FUS196633 GEL196633:GEO196633 GOH196633:GOK196633 GYD196633:GYG196633 HHZ196633:HIC196633 HRV196633:HRY196633 IBR196633:IBU196633 ILN196633:ILQ196633 IVJ196633:IVM196633 JFF196633:JFI196633 JPB196633:JPE196633 JYX196633:JZA196633 KIT196633:KIW196633 KSP196633:KSS196633 LCL196633:LCO196633 LMH196633:LMK196633 LWD196633:LWG196633 MFZ196633:MGC196633 MPV196633:MPY196633 MZR196633:MZU196633 NJN196633:NJQ196633 NTJ196633:NTM196633 ODF196633:ODI196633 ONB196633:ONE196633 OWX196633:OXA196633 PGT196633:PGW196633 PQP196633:PQS196633 QAL196633:QAO196633 QKH196633:QKK196633 QUD196633:QUG196633 RDZ196633:REC196633 RNV196633:RNY196633 RXR196633:RXU196633 SHN196633:SHQ196633 SRJ196633:SRM196633 TBF196633:TBI196633 TLB196633:TLE196633 TUX196633:TVA196633 UET196633:UEW196633 UOP196633:UOS196633 UYL196633:UYO196633 VIH196633:VIK196633 VSD196633:VSG196633 WBZ196633:WCC196633 WLV196633:WLY196633 WVR196633:WVU196633 G262169:J262169 JF262169:JI262169 TB262169:TE262169 ACX262169:ADA262169 AMT262169:AMW262169 AWP262169:AWS262169 BGL262169:BGO262169 BQH262169:BQK262169 CAD262169:CAG262169 CJZ262169:CKC262169 CTV262169:CTY262169 DDR262169:DDU262169 DNN262169:DNQ262169 DXJ262169:DXM262169 EHF262169:EHI262169 ERB262169:ERE262169 FAX262169:FBA262169 FKT262169:FKW262169 FUP262169:FUS262169 GEL262169:GEO262169 GOH262169:GOK262169 GYD262169:GYG262169 HHZ262169:HIC262169 HRV262169:HRY262169 IBR262169:IBU262169 ILN262169:ILQ262169 IVJ262169:IVM262169 JFF262169:JFI262169 JPB262169:JPE262169 JYX262169:JZA262169 KIT262169:KIW262169 KSP262169:KSS262169 LCL262169:LCO262169 LMH262169:LMK262169 LWD262169:LWG262169 MFZ262169:MGC262169 MPV262169:MPY262169 MZR262169:MZU262169 NJN262169:NJQ262169 NTJ262169:NTM262169 ODF262169:ODI262169 ONB262169:ONE262169 OWX262169:OXA262169 PGT262169:PGW262169 PQP262169:PQS262169 QAL262169:QAO262169 QKH262169:QKK262169 QUD262169:QUG262169 RDZ262169:REC262169 RNV262169:RNY262169 RXR262169:RXU262169 SHN262169:SHQ262169 SRJ262169:SRM262169 TBF262169:TBI262169 TLB262169:TLE262169 TUX262169:TVA262169 UET262169:UEW262169 UOP262169:UOS262169 UYL262169:UYO262169 VIH262169:VIK262169 VSD262169:VSG262169 WBZ262169:WCC262169 WLV262169:WLY262169 WVR262169:WVU262169 G327705:J327705 JF327705:JI327705 TB327705:TE327705 ACX327705:ADA327705 AMT327705:AMW327705 AWP327705:AWS327705 BGL327705:BGO327705 BQH327705:BQK327705 CAD327705:CAG327705 CJZ327705:CKC327705 CTV327705:CTY327705 DDR327705:DDU327705 DNN327705:DNQ327705 DXJ327705:DXM327705 EHF327705:EHI327705 ERB327705:ERE327705 FAX327705:FBA327705 FKT327705:FKW327705 FUP327705:FUS327705 GEL327705:GEO327705 GOH327705:GOK327705 GYD327705:GYG327705 HHZ327705:HIC327705 HRV327705:HRY327705 IBR327705:IBU327705 ILN327705:ILQ327705 IVJ327705:IVM327705 JFF327705:JFI327705 JPB327705:JPE327705 JYX327705:JZA327705 KIT327705:KIW327705 KSP327705:KSS327705 LCL327705:LCO327705 LMH327705:LMK327705 LWD327705:LWG327705 MFZ327705:MGC327705 MPV327705:MPY327705 MZR327705:MZU327705 NJN327705:NJQ327705 NTJ327705:NTM327705 ODF327705:ODI327705 ONB327705:ONE327705 OWX327705:OXA327705 PGT327705:PGW327705 PQP327705:PQS327705 QAL327705:QAO327705 QKH327705:QKK327705 QUD327705:QUG327705 RDZ327705:REC327705 RNV327705:RNY327705 RXR327705:RXU327705 SHN327705:SHQ327705 SRJ327705:SRM327705 TBF327705:TBI327705 TLB327705:TLE327705 TUX327705:TVA327705 UET327705:UEW327705 UOP327705:UOS327705 UYL327705:UYO327705 VIH327705:VIK327705 VSD327705:VSG327705 WBZ327705:WCC327705 WLV327705:WLY327705 WVR327705:WVU327705 G393241:J393241 JF393241:JI393241 TB393241:TE393241 ACX393241:ADA393241 AMT393241:AMW393241 AWP393241:AWS393241 BGL393241:BGO393241 BQH393241:BQK393241 CAD393241:CAG393241 CJZ393241:CKC393241 CTV393241:CTY393241 DDR393241:DDU393241 DNN393241:DNQ393241 DXJ393241:DXM393241 EHF393241:EHI393241 ERB393241:ERE393241 FAX393241:FBA393241 FKT393241:FKW393241 FUP393241:FUS393241 GEL393241:GEO393241 GOH393241:GOK393241 GYD393241:GYG393241 HHZ393241:HIC393241 HRV393241:HRY393241 IBR393241:IBU393241 ILN393241:ILQ393241 IVJ393241:IVM393241 JFF393241:JFI393241 JPB393241:JPE393241 JYX393241:JZA393241 KIT393241:KIW393241 KSP393241:KSS393241 LCL393241:LCO393241 LMH393241:LMK393241 LWD393241:LWG393241 MFZ393241:MGC393241 MPV393241:MPY393241 MZR393241:MZU393241 NJN393241:NJQ393241 NTJ393241:NTM393241 ODF393241:ODI393241 ONB393241:ONE393241 OWX393241:OXA393241 PGT393241:PGW393241 PQP393241:PQS393241 QAL393241:QAO393241 QKH393241:QKK393241 QUD393241:QUG393241 RDZ393241:REC393241 RNV393241:RNY393241 RXR393241:RXU393241 SHN393241:SHQ393241 SRJ393241:SRM393241 TBF393241:TBI393241 TLB393241:TLE393241 TUX393241:TVA393241 UET393241:UEW393241 UOP393241:UOS393241 UYL393241:UYO393241 VIH393241:VIK393241 VSD393241:VSG393241 WBZ393241:WCC393241 WLV393241:WLY393241 WVR393241:WVU393241 G458777:J458777 JF458777:JI458777 TB458777:TE458777 ACX458777:ADA458777 AMT458777:AMW458777 AWP458777:AWS458777 BGL458777:BGO458777 BQH458777:BQK458777 CAD458777:CAG458777 CJZ458777:CKC458777 CTV458777:CTY458777 DDR458777:DDU458777 DNN458777:DNQ458777 DXJ458777:DXM458777 EHF458777:EHI458777 ERB458777:ERE458777 FAX458777:FBA458777 FKT458777:FKW458777 FUP458777:FUS458777 GEL458777:GEO458777 GOH458777:GOK458777 GYD458777:GYG458777 HHZ458777:HIC458777 HRV458777:HRY458777 IBR458777:IBU458777 ILN458777:ILQ458777 IVJ458777:IVM458777 JFF458777:JFI458777 JPB458777:JPE458777 JYX458777:JZA458777 KIT458777:KIW458777 KSP458777:KSS458777 LCL458777:LCO458777 LMH458777:LMK458777 LWD458777:LWG458777 MFZ458777:MGC458777 MPV458777:MPY458777 MZR458777:MZU458777 NJN458777:NJQ458777 NTJ458777:NTM458777 ODF458777:ODI458777 ONB458777:ONE458777 OWX458777:OXA458777 PGT458777:PGW458777 PQP458777:PQS458777 QAL458777:QAO458777 QKH458777:QKK458777 QUD458777:QUG458777 RDZ458777:REC458777 RNV458777:RNY458777 RXR458777:RXU458777 SHN458777:SHQ458777 SRJ458777:SRM458777 TBF458777:TBI458777 TLB458777:TLE458777 TUX458777:TVA458777 UET458777:UEW458777 UOP458777:UOS458777 UYL458777:UYO458777 VIH458777:VIK458777 VSD458777:VSG458777 WBZ458777:WCC458777 WLV458777:WLY458777 WVR458777:WVU458777 G524313:J524313 JF524313:JI524313 TB524313:TE524313 ACX524313:ADA524313 AMT524313:AMW524313 AWP524313:AWS524313 BGL524313:BGO524313 BQH524313:BQK524313 CAD524313:CAG524313 CJZ524313:CKC524313 CTV524313:CTY524313 DDR524313:DDU524313 DNN524313:DNQ524313 DXJ524313:DXM524313 EHF524313:EHI524313 ERB524313:ERE524313 FAX524313:FBA524313 FKT524313:FKW524313 FUP524313:FUS524313 GEL524313:GEO524313 GOH524313:GOK524313 GYD524313:GYG524313 HHZ524313:HIC524313 HRV524313:HRY524313 IBR524313:IBU524313 ILN524313:ILQ524313 IVJ524313:IVM524313 JFF524313:JFI524313 JPB524313:JPE524313 JYX524313:JZA524313 KIT524313:KIW524313 KSP524313:KSS524313 LCL524313:LCO524313 LMH524313:LMK524313 LWD524313:LWG524313 MFZ524313:MGC524313 MPV524313:MPY524313 MZR524313:MZU524313 NJN524313:NJQ524313 NTJ524313:NTM524313 ODF524313:ODI524313 ONB524313:ONE524313 OWX524313:OXA524313 PGT524313:PGW524313 PQP524313:PQS524313 QAL524313:QAO524313 QKH524313:QKK524313 QUD524313:QUG524313 RDZ524313:REC524313 RNV524313:RNY524313 RXR524313:RXU524313 SHN524313:SHQ524313 SRJ524313:SRM524313 TBF524313:TBI524313 TLB524313:TLE524313 TUX524313:TVA524313 UET524313:UEW524313 UOP524313:UOS524313 UYL524313:UYO524313 VIH524313:VIK524313 VSD524313:VSG524313 WBZ524313:WCC524313 WLV524313:WLY524313 WVR524313:WVU524313 G589849:J589849 JF589849:JI589849 TB589849:TE589849 ACX589849:ADA589849 AMT589849:AMW589849 AWP589849:AWS589849 BGL589849:BGO589849 BQH589849:BQK589849 CAD589849:CAG589849 CJZ589849:CKC589849 CTV589849:CTY589849 DDR589849:DDU589849 DNN589849:DNQ589849 DXJ589849:DXM589849 EHF589849:EHI589849 ERB589849:ERE589849 FAX589849:FBA589849 FKT589849:FKW589849 FUP589849:FUS589849 GEL589849:GEO589849 GOH589849:GOK589849 GYD589849:GYG589849 HHZ589849:HIC589849 HRV589849:HRY589849 IBR589849:IBU589849 ILN589849:ILQ589849 IVJ589849:IVM589849 JFF589849:JFI589849 JPB589849:JPE589849 JYX589849:JZA589849 KIT589849:KIW589849 KSP589849:KSS589849 LCL589849:LCO589849 LMH589849:LMK589849 LWD589849:LWG589849 MFZ589849:MGC589849 MPV589849:MPY589849 MZR589849:MZU589849 NJN589849:NJQ589849 NTJ589849:NTM589849 ODF589849:ODI589849 ONB589849:ONE589849 OWX589849:OXA589849 PGT589849:PGW589849 PQP589849:PQS589849 QAL589849:QAO589849 QKH589849:QKK589849 QUD589849:QUG589849 RDZ589849:REC589849 RNV589849:RNY589849 RXR589849:RXU589849 SHN589849:SHQ589849 SRJ589849:SRM589849 TBF589849:TBI589849 TLB589849:TLE589849 TUX589849:TVA589849 UET589849:UEW589849 UOP589849:UOS589849 UYL589849:UYO589849 VIH589849:VIK589849 VSD589849:VSG589849 WBZ589849:WCC589849 WLV589849:WLY589849 WVR589849:WVU589849 G655385:J655385 JF655385:JI655385 TB655385:TE655385 ACX655385:ADA655385 AMT655385:AMW655385 AWP655385:AWS655385 BGL655385:BGO655385 BQH655385:BQK655385 CAD655385:CAG655385 CJZ655385:CKC655385 CTV655385:CTY655385 DDR655385:DDU655385 DNN655385:DNQ655385 DXJ655385:DXM655385 EHF655385:EHI655385 ERB655385:ERE655385 FAX655385:FBA655385 FKT655385:FKW655385 FUP655385:FUS655385 GEL655385:GEO655385 GOH655385:GOK655385 GYD655385:GYG655385 HHZ655385:HIC655385 HRV655385:HRY655385 IBR655385:IBU655385 ILN655385:ILQ655385 IVJ655385:IVM655385 JFF655385:JFI655385 JPB655385:JPE655385 JYX655385:JZA655385 KIT655385:KIW655385 KSP655385:KSS655385 LCL655385:LCO655385 LMH655385:LMK655385 LWD655385:LWG655385 MFZ655385:MGC655385 MPV655385:MPY655385 MZR655385:MZU655385 NJN655385:NJQ655385 NTJ655385:NTM655385 ODF655385:ODI655385 ONB655385:ONE655385 OWX655385:OXA655385 PGT655385:PGW655385 PQP655385:PQS655385 QAL655385:QAO655385 QKH655385:QKK655385 QUD655385:QUG655385 RDZ655385:REC655385 RNV655385:RNY655385 RXR655385:RXU655385 SHN655385:SHQ655385 SRJ655385:SRM655385 TBF655385:TBI655385 TLB655385:TLE655385 TUX655385:TVA655385 UET655385:UEW655385 UOP655385:UOS655385 UYL655385:UYO655385 VIH655385:VIK655385 VSD655385:VSG655385 WBZ655385:WCC655385 WLV655385:WLY655385 WVR655385:WVU655385 G720921:J720921 JF720921:JI720921 TB720921:TE720921 ACX720921:ADA720921 AMT720921:AMW720921 AWP720921:AWS720921 BGL720921:BGO720921 BQH720921:BQK720921 CAD720921:CAG720921 CJZ720921:CKC720921 CTV720921:CTY720921 DDR720921:DDU720921 DNN720921:DNQ720921 DXJ720921:DXM720921 EHF720921:EHI720921 ERB720921:ERE720921 FAX720921:FBA720921 FKT720921:FKW720921 FUP720921:FUS720921 GEL720921:GEO720921 GOH720921:GOK720921 GYD720921:GYG720921 HHZ720921:HIC720921 HRV720921:HRY720921 IBR720921:IBU720921 ILN720921:ILQ720921 IVJ720921:IVM720921 JFF720921:JFI720921 JPB720921:JPE720921 JYX720921:JZA720921 KIT720921:KIW720921 KSP720921:KSS720921 LCL720921:LCO720921 LMH720921:LMK720921 LWD720921:LWG720921 MFZ720921:MGC720921 MPV720921:MPY720921 MZR720921:MZU720921 NJN720921:NJQ720921 NTJ720921:NTM720921 ODF720921:ODI720921 ONB720921:ONE720921 OWX720921:OXA720921 PGT720921:PGW720921 PQP720921:PQS720921 QAL720921:QAO720921 QKH720921:QKK720921 QUD720921:QUG720921 RDZ720921:REC720921 RNV720921:RNY720921 RXR720921:RXU720921 SHN720921:SHQ720921 SRJ720921:SRM720921 TBF720921:TBI720921 TLB720921:TLE720921 TUX720921:TVA720921 UET720921:UEW720921 UOP720921:UOS720921 UYL720921:UYO720921 VIH720921:VIK720921 VSD720921:VSG720921 WBZ720921:WCC720921 WLV720921:WLY720921 WVR720921:WVU720921 G786457:J786457 JF786457:JI786457 TB786457:TE786457 ACX786457:ADA786457 AMT786457:AMW786457 AWP786457:AWS786457 BGL786457:BGO786457 BQH786457:BQK786457 CAD786457:CAG786457 CJZ786457:CKC786457 CTV786457:CTY786457 DDR786457:DDU786457 DNN786457:DNQ786457 DXJ786457:DXM786457 EHF786457:EHI786457 ERB786457:ERE786457 FAX786457:FBA786457 FKT786457:FKW786457 FUP786457:FUS786457 GEL786457:GEO786457 GOH786457:GOK786457 GYD786457:GYG786457 HHZ786457:HIC786457 HRV786457:HRY786457 IBR786457:IBU786457 ILN786457:ILQ786457 IVJ786457:IVM786457 JFF786457:JFI786457 JPB786457:JPE786457 JYX786457:JZA786457 KIT786457:KIW786457 KSP786457:KSS786457 LCL786457:LCO786457 LMH786457:LMK786457 LWD786457:LWG786457 MFZ786457:MGC786457 MPV786457:MPY786457 MZR786457:MZU786457 NJN786457:NJQ786457 NTJ786457:NTM786457 ODF786457:ODI786457 ONB786457:ONE786457 OWX786457:OXA786457 PGT786457:PGW786457 PQP786457:PQS786457 QAL786457:QAO786457 QKH786457:QKK786457 QUD786457:QUG786457 RDZ786457:REC786457 RNV786457:RNY786457 RXR786457:RXU786457 SHN786457:SHQ786457 SRJ786457:SRM786457 TBF786457:TBI786457 TLB786457:TLE786457 TUX786457:TVA786457 UET786457:UEW786457 UOP786457:UOS786457 UYL786457:UYO786457 VIH786457:VIK786457 VSD786457:VSG786457 WBZ786457:WCC786457 WLV786457:WLY786457 WVR786457:WVU786457 G851993:J851993 JF851993:JI851993 TB851993:TE851993 ACX851993:ADA851993 AMT851993:AMW851993 AWP851993:AWS851993 BGL851993:BGO851993 BQH851993:BQK851993 CAD851993:CAG851993 CJZ851993:CKC851993 CTV851993:CTY851993 DDR851993:DDU851993 DNN851993:DNQ851993 DXJ851993:DXM851993 EHF851993:EHI851993 ERB851993:ERE851993 FAX851993:FBA851993 FKT851993:FKW851993 FUP851993:FUS851993 GEL851993:GEO851993 GOH851993:GOK851993 GYD851993:GYG851993 HHZ851993:HIC851993 HRV851993:HRY851993 IBR851993:IBU851993 ILN851993:ILQ851993 IVJ851993:IVM851993 JFF851993:JFI851993 JPB851993:JPE851993 JYX851993:JZA851993 KIT851993:KIW851993 KSP851993:KSS851993 LCL851993:LCO851993 LMH851993:LMK851993 LWD851993:LWG851993 MFZ851993:MGC851993 MPV851993:MPY851993 MZR851993:MZU851993 NJN851993:NJQ851993 NTJ851993:NTM851993 ODF851993:ODI851993 ONB851993:ONE851993 OWX851993:OXA851993 PGT851993:PGW851993 PQP851993:PQS851993 QAL851993:QAO851993 QKH851993:QKK851993 QUD851993:QUG851993 RDZ851993:REC851993 RNV851993:RNY851993 RXR851993:RXU851993 SHN851993:SHQ851993 SRJ851993:SRM851993 TBF851993:TBI851993 TLB851993:TLE851993 TUX851993:TVA851993 UET851993:UEW851993 UOP851993:UOS851993 UYL851993:UYO851993 VIH851993:VIK851993 VSD851993:VSG851993 WBZ851993:WCC851993 WLV851993:WLY851993 WVR851993:WVU851993 G917529:J917529 JF917529:JI917529 TB917529:TE917529 ACX917529:ADA917529 AMT917529:AMW917529 AWP917529:AWS917529 BGL917529:BGO917529 BQH917529:BQK917529 CAD917529:CAG917529 CJZ917529:CKC917529 CTV917529:CTY917529 DDR917529:DDU917529 DNN917529:DNQ917529 DXJ917529:DXM917529 EHF917529:EHI917529 ERB917529:ERE917529 FAX917529:FBA917529 FKT917529:FKW917529 FUP917529:FUS917529 GEL917529:GEO917529 GOH917529:GOK917529 GYD917529:GYG917529 HHZ917529:HIC917529 HRV917529:HRY917529 IBR917529:IBU917529 ILN917529:ILQ917529 IVJ917529:IVM917529 JFF917529:JFI917529 JPB917529:JPE917529 JYX917529:JZA917529 KIT917529:KIW917529 KSP917529:KSS917529 LCL917529:LCO917529 LMH917529:LMK917529 LWD917529:LWG917529 MFZ917529:MGC917529 MPV917529:MPY917529 MZR917529:MZU917529 NJN917529:NJQ917529 NTJ917529:NTM917529 ODF917529:ODI917529 ONB917529:ONE917529 OWX917529:OXA917529 PGT917529:PGW917529 PQP917529:PQS917529 QAL917529:QAO917529 QKH917529:QKK917529 QUD917529:QUG917529 RDZ917529:REC917529 RNV917529:RNY917529 RXR917529:RXU917529 SHN917529:SHQ917529 SRJ917529:SRM917529 TBF917529:TBI917529 TLB917529:TLE917529 TUX917529:TVA917529 UET917529:UEW917529 UOP917529:UOS917529 UYL917529:UYO917529 VIH917529:VIK917529 VSD917529:VSG917529 WBZ917529:WCC917529 WLV917529:WLY917529 WVR917529:WVU917529 G983065:J983065 JF983065:JI983065 TB983065:TE983065 ACX983065:ADA983065 AMT983065:AMW983065 AWP983065:AWS983065 BGL983065:BGO983065 BQH983065:BQK983065 CAD983065:CAG983065 CJZ983065:CKC983065 CTV983065:CTY983065 DDR983065:DDU983065 DNN983065:DNQ983065 DXJ983065:DXM983065 EHF983065:EHI983065 ERB983065:ERE983065 FAX983065:FBA983065 FKT983065:FKW983065 FUP983065:FUS983065 GEL983065:GEO983065 GOH983065:GOK983065 GYD983065:GYG983065 HHZ983065:HIC983065 HRV983065:HRY983065 IBR983065:IBU983065 ILN983065:ILQ983065 IVJ983065:IVM983065 JFF983065:JFI983065 JPB983065:JPE983065 JYX983065:JZA983065 KIT983065:KIW983065 KSP983065:KSS983065 LCL983065:LCO983065 LMH983065:LMK983065 LWD983065:LWG983065 MFZ983065:MGC983065 MPV983065:MPY983065 MZR983065:MZU983065 NJN983065:NJQ983065 NTJ983065:NTM983065 ODF983065:ODI983065 ONB983065:ONE983065 OWX983065:OXA983065 PGT983065:PGW983065 PQP983065:PQS983065 QAL983065:QAO983065 QKH983065:QKK983065 QUD983065:QUG983065 RDZ983065:REC983065 RNV983065:RNY983065 RXR983065:RXU983065 SHN983065:SHQ983065 SRJ983065:SRM983065 TBF983065:TBI983065 TLB983065:TLE983065 TUX983065:TVA983065 UET983065:UEW983065 UOP983065:UOS983065 UYL983065:UYO983065 VIH983065:VIK983065 VSD983065:VSG983065 WBZ983065:WCC983065 WLV983065:WLY983065 WVR983065:WVU983065 G27:J27 JF27:JI27 TB27:TE27 ACX27:ADA27 AMT27:AMW27 AWP27:AWS27 BGL27:BGO27 BQH27:BQK27 CAD27:CAG27 CJZ27:CKC27 CTV27:CTY27 DDR27:DDU27 DNN27:DNQ27 DXJ27:DXM27 EHF27:EHI27 ERB27:ERE27 FAX27:FBA27 FKT27:FKW27 FUP27:FUS27 GEL27:GEO27 GOH27:GOK27 GYD27:GYG27 HHZ27:HIC27 HRV27:HRY27 IBR27:IBU27 ILN27:ILQ27 IVJ27:IVM27 JFF27:JFI27 JPB27:JPE27 JYX27:JZA27 KIT27:KIW27 KSP27:KSS27 LCL27:LCO27 LMH27:LMK27 LWD27:LWG27 MFZ27:MGC27 MPV27:MPY27 MZR27:MZU27 NJN27:NJQ27 NTJ27:NTM27 ODF27:ODI27 ONB27:ONE27 OWX27:OXA27 PGT27:PGW27 PQP27:PQS27 QAL27:QAO27 QKH27:QKK27 QUD27:QUG27 RDZ27:REC27 RNV27:RNY27 RXR27:RXU27 SHN27:SHQ27 SRJ27:SRM27 TBF27:TBI27 TLB27:TLE27 TUX27:TVA27 UET27:UEW27 UOP27:UOS27 UYL27:UYO27 VIH27:VIK27 VSD27:VSG27 WBZ27:WCC27 WLV27:WLY27 WVR27:WVU27 G65563:J65563 JF65563:JI65563 TB65563:TE65563 ACX65563:ADA65563 AMT65563:AMW65563 AWP65563:AWS65563 BGL65563:BGO65563 BQH65563:BQK65563 CAD65563:CAG65563 CJZ65563:CKC65563 CTV65563:CTY65563 DDR65563:DDU65563 DNN65563:DNQ65563 DXJ65563:DXM65563 EHF65563:EHI65563 ERB65563:ERE65563 FAX65563:FBA65563 FKT65563:FKW65563 FUP65563:FUS65563 GEL65563:GEO65563 GOH65563:GOK65563 GYD65563:GYG65563 HHZ65563:HIC65563 HRV65563:HRY65563 IBR65563:IBU65563 ILN65563:ILQ65563 IVJ65563:IVM65563 JFF65563:JFI65563 JPB65563:JPE65563 JYX65563:JZA65563 KIT65563:KIW65563 KSP65563:KSS65563 LCL65563:LCO65563 LMH65563:LMK65563 LWD65563:LWG65563 MFZ65563:MGC65563 MPV65563:MPY65563 MZR65563:MZU65563 NJN65563:NJQ65563 NTJ65563:NTM65563 ODF65563:ODI65563 ONB65563:ONE65563 OWX65563:OXA65563 PGT65563:PGW65563 PQP65563:PQS65563 QAL65563:QAO65563 QKH65563:QKK65563 QUD65563:QUG65563 RDZ65563:REC65563 RNV65563:RNY65563 RXR65563:RXU65563 SHN65563:SHQ65563 SRJ65563:SRM65563 TBF65563:TBI65563 TLB65563:TLE65563 TUX65563:TVA65563 UET65563:UEW65563 UOP65563:UOS65563 UYL65563:UYO65563 VIH65563:VIK65563 VSD65563:VSG65563 WBZ65563:WCC65563 WLV65563:WLY65563 WVR65563:WVU65563 G131099:J131099 JF131099:JI131099 TB131099:TE131099 ACX131099:ADA131099 AMT131099:AMW131099 AWP131099:AWS131099 BGL131099:BGO131099 BQH131099:BQK131099 CAD131099:CAG131099 CJZ131099:CKC131099 CTV131099:CTY131099 DDR131099:DDU131099 DNN131099:DNQ131099 DXJ131099:DXM131099 EHF131099:EHI131099 ERB131099:ERE131099 FAX131099:FBA131099 FKT131099:FKW131099 FUP131099:FUS131099 GEL131099:GEO131099 GOH131099:GOK131099 GYD131099:GYG131099 HHZ131099:HIC131099 HRV131099:HRY131099 IBR131099:IBU131099 ILN131099:ILQ131099 IVJ131099:IVM131099 JFF131099:JFI131099 JPB131099:JPE131099 JYX131099:JZA131099 KIT131099:KIW131099 KSP131099:KSS131099 LCL131099:LCO131099 LMH131099:LMK131099 LWD131099:LWG131099 MFZ131099:MGC131099 MPV131099:MPY131099 MZR131099:MZU131099 NJN131099:NJQ131099 NTJ131099:NTM131099 ODF131099:ODI131099 ONB131099:ONE131099 OWX131099:OXA131099 PGT131099:PGW131099 PQP131099:PQS131099 QAL131099:QAO131099 QKH131099:QKK131099 QUD131099:QUG131099 RDZ131099:REC131099 RNV131099:RNY131099 RXR131099:RXU131099 SHN131099:SHQ131099 SRJ131099:SRM131099 TBF131099:TBI131099 TLB131099:TLE131099 TUX131099:TVA131099 UET131099:UEW131099 UOP131099:UOS131099 UYL131099:UYO131099 VIH131099:VIK131099 VSD131099:VSG131099 WBZ131099:WCC131099 WLV131099:WLY131099 WVR131099:WVU131099 G196635:J196635 JF196635:JI196635 TB196635:TE196635 ACX196635:ADA196635 AMT196635:AMW196635 AWP196635:AWS196635 BGL196635:BGO196635 BQH196635:BQK196635 CAD196635:CAG196635 CJZ196635:CKC196635 CTV196635:CTY196635 DDR196635:DDU196635 DNN196635:DNQ196635 DXJ196635:DXM196635 EHF196635:EHI196635 ERB196635:ERE196635 FAX196635:FBA196635 FKT196635:FKW196635 FUP196635:FUS196635 GEL196635:GEO196635 GOH196635:GOK196635 GYD196635:GYG196635 HHZ196635:HIC196635 HRV196635:HRY196635 IBR196635:IBU196635 ILN196635:ILQ196635 IVJ196635:IVM196635 JFF196635:JFI196635 JPB196635:JPE196635 JYX196635:JZA196635 KIT196635:KIW196635 KSP196635:KSS196635 LCL196635:LCO196635 LMH196635:LMK196635 LWD196635:LWG196635 MFZ196635:MGC196635 MPV196635:MPY196635 MZR196635:MZU196635 NJN196635:NJQ196635 NTJ196635:NTM196635 ODF196635:ODI196635 ONB196635:ONE196635 OWX196635:OXA196635 PGT196635:PGW196635 PQP196635:PQS196635 QAL196635:QAO196635 QKH196635:QKK196635 QUD196635:QUG196635 RDZ196635:REC196635 RNV196635:RNY196635 RXR196635:RXU196635 SHN196635:SHQ196635 SRJ196635:SRM196635 TBF196635:TBI196635 TLB196635:TLE196635 TUX196635:TVA196635 UET196635:UEW196635 UOP196635:UOS196635 UYL196635:UYO196635 VIH196635:VIK196635 VSD196635:VSG196635 WBZ196635:WCC196635 WLV196635:WLY196635 WVR196635:WVU196635 G262171:J262171 JF262171:JI262171 TB262171:TE262171 ACX262171:ADA262171 AMT262171:AMW262171 AWP262171:AWS262171 BGL262171:BGO262171 BQH262171:BQK262171 CAD262171:CAG262171 CJZ262171:CKC262171 CTV262171:CTY262171 DDR262171:DDU262171 DNN262171:DNQ262171 DXJ262171:DXM262171 EHF262171:EHI262171 ERB262171:ERE262171 FAX262171:FBA262171 FKT262171:FKW262171 FUP262171:FUS262171 GEL262171:GEO262171 GOH262171:GOK262171 GYD262171:GYG262171 HHZ262171:HIC262171 HRV262171:HRY262171 IBR262171:IBU262171 ILN262171:ILQ262171 IVJ262171:IVM262171 JFF262171:JFI262171 JPB262171:JPE262171 JYX262171:JZA262171 KIT262171:KIW262171 KSP262171:KSS262171 LCL262171:LCO262171 LMH262171:LMK262171 LWD262171:LWG262171 MFZ262171:MGC262171 MPV262171:MPY262171 MZR262171:MZU262171 NJN262171:NJQ262171 NTJ262171:NTM262171 ODF262171:ODI262171 ONB262171:ONE262171 OWX262171:OXA262171 PGT262171:PGW262171 PQP262171:PQS262171 QAL262171:QAO262171 QKH262171:QKK262171 QUD262171:QUG262171 RDZ262171:REC262171 RNV262171:RNY262171 RXR262171:RXU262171 SHN262171:SHQ262171 SRJ262171:SRM262171 TBF262171:TBI262171 TLB262171:TLE262171 TUX262171:TVA262171 UET262171:UEW262171 UOP262171:UOS262171 UYL262171:UYO262171 VIH262171:VIK262171 VSD262171:VSG262171 WBZ262171:WCC262171 WLV262171:WLY262171 WVR262171:WVU262171 G327707:J327707 JF327707:JI327707 TB327707:TE327707 ACX327707:ADA327707 AMT327707:AMW327707 AWP327707:AWS327707 BGL327707:BGO327707 BQH327707:BQK327707 CAD327707:CAG327707 CJZ327707:CKC327707 CTV327707:CTY327707 DDR327707:DDU327707 DNN327707:DNQ327707 DXJ327707:DXM327707 EHF327707:EHI327707 ERB327707:ERE327707 FAX327707:FBA327707 FKT327707:FKW327707 FUP327707:FUS327707 GEL327707:GEO327707 GOH327707:GOK327707 GYD327707:GYG327707 HHZ327707:HIC327707 HRV327707:HRY327707 IBR327707:IBU327707 ILN327707:ILQ327707 IVJ327707:IVM327707 JFF327707:JFI327707 JPB327707:JPE327707 JYX327707:JZA327707 KIT327707:KIW327707 KSP327707:KSS327707 LCL327707:LCO327707 LMH327707:LMK327707 LWD327707:LWG327707 MFZ327707:MGC327707 MPV327707:MPY327707 MZR327707:MZU327707 NJN327707:NJQ327707 NTJ327707:NTM327707 ODF327707:ODI327707 ONB327707:ONE327707 OWX327707:OXA327707 PGT327707:PGW327707 PQP327707:PQS327707 QAL327707:QAO327707 QKH327707:QKK327707 QUD327707:QUG327707 RDZ327707:REC327707 RNV327707:RNY327707 RXR327707:RXU327707 SHN327707:SHQ327707 SRJ327707:SRM327707 TBF327707:TBI327707 TLB327707:TLE327707 TUX327707:TVA327707 UET327707:UEW327707 UOP327707:UOS327707 UYL327707:UYO327707 VIH327707:VIK327707 VSD327707:VSG327707 WBZ327707:WCC327707 WLV327707:WLY327707 WVR327707:WVU327707 G393243:J393243 JF393243:JI393243 TB393243:TE393243 ACX393243:ADA393243 AMT393243:AMW393243 AWP393243:AWS393243 BGL393243:BGO393243 BQH393243:BQK393243 CAD393243:CAG393243 CJZ393243:CKC393243 CTV393243:CTY393243 DDR393243:DDU393243 DNN393243:DNQ393243 DXJ393243:DXM393243 EHF393243:EHI393243 ERB393243:ERE393243 FAX393243:FBA393243 FKT393243:FKW393243 FUP393243:FUS393243 GEL393243:GEO393243 GOH393243:GOK393243 GYD393243:GYG393243 HHZ393243:HIC393243 HRV393243:HRY393243 IBR393243:IBU393243 ILN393243:ILQ393243 IVJ393243:IVM393243 JFF393243:JFI393243 JPB393243:JPE393243 JYX393243:JZA393243 KIT393243:KIW393243 KSP393243:KSS393243 LCL393243:LCO393243 LMH393243:LMK393243 LWD393243:LWG393243 MFZ393243:MGC393243 MPV393243:MPY393243 MZR393243:MZU393243 NJN393243:NJQ393243 NTJ393243:NTM393243 ODF393243:ODI393243 ONB393243:ONE393243 OWX393243:OXA393243 PGT393243:PGW393243 PQP393243:PQS393243 QAL393243:QAO393243 QKH393243:QKK393243 QUD393243:QUG393243 RDZ393243:REC393243 RNV393243:RNY393243 RXR393243:RXU393243 SHN393243:SHQ393243 SRJ393243:SRM393243 TBF393243:TBI393243 TLB393243:TLE393243 TUX393243:TVA393243 UET393243:UEW393243 UOP393243:UOS393243 UYL393243:UYO393243 VIH393243:VIK393243 VSD393243:VSG393243 WBZ393243:WCC393243 WLV393243:WLY393243 WVR393243:WVU393243 G458779:J458779 JF458779:JI458779 TB458779:TE458779 ACX458779:ADA458779 AMT458779:AMW458779 AWP458779:AWS458779 BGL458779:BGO458779 BQH458779:BQK458779 CAD458779:CAG458779 CJZ458779:CKC458779 CTV458779:CTY458779 DDR458779:DDU458779 DNN458779:DNQ458779 DXJ458779:DXM458779 EHF458779:EHI458779 ERB458779:ERE458779 FAX458779:FBA458779 FKT458779:FKW458779 FUP458779:FUS458779 GEL458779:GEO458779 GOH458779:GOK458779 GYD458779:GYG458779 HHZ458779:HIC458779 HRV458779:HRY458779 IBR458779:IBU458779 ILN458779:ILQ458779 IVJ458779:IVM458779 JFF458779:JFI458779 JPB458779:JPE458779 JYX458779:JZA458779 KIT458779:KIW458779 KSP458779:KSS458779 LCL458779:LCO458779 LMH458779:LMK458779 LWD458779:LWG458779 MFZ458779:MGC458779 MPV458779:MPY458779 MZR458779:MZU458779 NJN458779:NJQ458779 NTJ458779:NTM458779 ODF458779:ODI458779 ONB458779:ONE458779 OWX458779:OXA458779 PGT458779:PGW458779 PQP458779:PQS458779 QAL458779:QAO458779 QKH458779:QKK458779 QUD458779:QUG458779 RDZ458779:REC458779 RNV458779:RNY458779 RXR458779:RXU458779 SHN458779:SHQ458779 SRJ458779:SRM458779 TBF458779:TBI458779 TLB458779:TLE458779 TUX458779:TVA458779 UET458779:UEW458779 UOP458779:UOS458779 UYL458779:UYO458779 VIH458779:VIK458779 VSD458779:VSG458779 WBZ458779:WCC458779 WLV458779:WLY458779 WVR458779:WVU458779 G524315:J524315 JF524315:JI524315 TB524315:TE524315 ACX524315:ADA524315 AMT524315:AMW524315 AWP524315:AWS524315 BGL524315:BGO524315 BQH524315:BQK524315 CAD524315:CAG524315 CJZ524315:CKC524315 CTV524315:CTY524315 DDR524315:DDU524315 DNN524315:DNQ524315 DXJ524315:DXM524315 EHF524315:EHI524315 ERB524315:ERE524315 FAX524315:FBA524315 FKT524315:FKW524315 FUP524315:FUS524315 GEL524315:GEO524315 GOH524315:GOK524315 GYD524315:GYG524315 HHZ524315:HIC524315 HRV524315:HRY524315 IBR524315:IBU524315 ILN524315:ILQ524315 IVJ524315:IVM524315 JFF524315:JFI524315 JPB524315:JPE524315 JYX524315:JZA524315 KIT524315:KIW524315 KSP524315:KSS524315 LCL524315:LCO524315 LMH524315:LMK524315 LWD524315:LWG524315 MFZ524315:MGC524315 MPV524315:MPY524315 MZR524315:MZU524315 NJN524315:NJQ524315 NTJ524315:NTM524315 ODF524315:ODI524315 ONB524315:ONE524315 OWX524315:OXA524315 PGT524315:PGW524315 PQP524315:PQS524315 QAL524315:QAO524315 QKH524315:QKK524315 QUD524315:QUG524315 RDZ524315:REC524315 RNV524315:RNY524315 RXR524315:RXU524315 SHN524315:SHQ524315 SRJ524315:SRM524315 TBF524315:TBI524315 TLB524315:TLE524315 TUX524315:TVA524315 UET524315:UEW524315 UOP524315:UOS524315 UYL524315:UYO524315 VIH524315:VIK524315 VSD524315:VSG524315 WBZ524315:WCC524315 WLV524315:WLY524315 WVR524315:WVU524315 G589851:J589851 JF589851:JI589851 TB589851:TE589851 ACX589851:ADA589851 AMT589851:AMW589851 AWP589851:AWS589851 BGL589851:BGO589851 BQH589851:BQK589851 CAD589851:CAG589851 CJZ589851:CKC589851 CTV589851:CTY589851 DDR589851:DDU589851 DNN589851:DNQ589851 DXJ589851:DXM589851 EHF589851:EHI589851 ERB589851:ERE589851 FAX589851:FBA589851 FKT589851:FKW589851 FUP589851:FUS589851 GEL589851:GEO589851 GOH589851:GOK589851 GYD589851:GYG589851 HHZ589851:HIC589851 HRV589851:HRY589851 IBR589851:IBU589851 ILN589851:ILQ589851 IVJ589851:IVM589851 JFF589851:JFI589851 JPB589851:JPE589851 JYX589851:JZA589851 KIT589851:KIW589851 KSP589851:KSS589851 LCL589851:LCO589851 LMH589851:LMK589851 LWD589851:LWG589851 MFZ589851:MGC589851 MPV589851:MPY589851 MZR589851:MZU589851 NJN589851:NJQ589851 NTJ589851:NTM589851 ODF589851:ODI589851 ONB589851:ONE589851 OWX589851:OXA589851 PGT589851:PGW589851 PQP589851:PQS589851 QAL589851:QAO589851 QKH589851:QKK589851 QUD589851:QUG589851 RDZ589851:REC589851 RNV589851:RNY589851 RXR589851:RXU589851 SHN589851:SHQ589851 SRJ589851:SRM589851 TBF589851:TBI589851 TLB589851:TLE589851 TUX589851:TVA589851 UET589851:UEW589851 UOP589851:UOS589851 UYL589851:UYO589851 VIH589851:VIK589851 VSD589851:VSG589851 WBZ589851:WCC589851 WLV589851:WLY589851 WVR589851:WVU589851 G655387:J655387 JF655387:JI655387 TB655387:TE655387 ACX655387:ADA655387 AMT655387:AMW655387 AWP655387:AWS655387 BGL655387:BGO655387 BQH655387:BQK655387 CAD655387:CAG655387 CJZ655387:CKC655387 CTV655387:CTY655387 DDR655387:DDU655387 DNN655387:DNQ655387 DXJ655387:DXM655387 EHF655387:EHI655387 ERB655387:ERE655387 FAX655387:FBA655387 FKT655387:FKW655387 FUP655387:FUS655387 GEL655387:GEO655387 GOH655387:GOK655387 GYD655387:GYG655387 HHZ655387:HIC655387 HRV655387:HRY655387 IBR655387:IBU655387 ILN655387:ILQ655387 IVJ655387:IVM655387 JFF655387:JFI655387 JPB655387:JPE655387 JYX655387:JZA655387 KIT655387:KIW655387 KSP655387:KSS655387 LCL655387:LCO655387 LMH655387:LMK655387 LWD655387:LWG655387 MFZ655387:MGC655387 MPV655387:MPY655387 MZR655387:MZU655387 NJN655387:NJQ655387 NTJ655387:NTM655387 ODF655387:ODI655387 ONB655387:ONE655387 OWX655387:OXA655387 PGT655387:PGW655387 PQP655387:PQS655387 QAL655387:QAO655387 QKH655387:QKK655387 QUD655387:QUG655387 RDZ655387:REC655387 RNV655387:RNY655387 RXR655387:RXU655387 SHN655387:SHQ655387 SRJ655387:SRM655387 TBF655387:TBI655387 TLB655387:TLE655387 TUX655387:TVA655387 UET655387:UEW655387 UOP655387:UOS655387 UYL655387:UYO655387 VIH655387:VIK655387 VSD655387:VSG655387 WBZ655387:WCC655387 WLV655387:WLY655387 WVR655387:WVU655387 G720923:J720923 JF720923:JI720923 TB720923:TE720923 ACX720923:ADA720923 AMT720923:AMW720923 AWP720923:AWS720923 BGL720923:BGO720923 BQH720923:BQK720923 CAD720923:CAG720923 CJZ720923:CKC720923 CTV720923:CTY720923 DDR720923:DDU720923 DNN720923:DNQ720923 DXJ720923:DXM720923 EHF720923:EHI720923 ERB720923:ERE720923 FAX720923:FBA720923 FKT720923:FKW720923 FUP720923:FUS720923 GEL720923:GEO720923 GOH720923:GOK720923 GYD720923:GYG720923 HHZ720923:HIC720923 HRV720923:HRY720923 IBR720923:IBU720923 ILN720923:ILQ720923 IVJ720923:IVM720923 JFF720923:JFI720923 JPB720923:JPE720923 JYX720923:JZA720923 KIT720923:KIW720923 KSP720923:KSS720923 LCL720923:LCO720923 LMH720923:LMK720923 LWD720923:LWG720923 MFZ720923:MGC720923 MPV720923:MPY720923 MZR720923:MZU720923 NJN720923:NJQ720923 NTJ720923:NTM720923 ODF720923:ODI720923 ONB720923:ONE720923 OWX720923:OXA720923 PGT720923:PGW720923 PQP720923:PQS720923 QAL720923:QAO720923 QKH720923:QKK720923 QUD720923:QUG720923 RDZ720923:REC720923 RNV720923:RNY720923 RXR720923:RXU720923 SHN720923:SHQ720923 SRJ720923:SRM720923 TBF720923:TBI720923 TLB720923:TLE720923 TUX720923:TVA720923 UET720923:UEW720923 UOP720923:UOS720923 UYL720923:UYO720923 VIH720923:VIK720923 VSD720923:VSG720923 WBZ720923:WCC720923 WLV720923:WLY720923 WVR720923:WVU720923 G786459:J786459 JF786459:JI786459 TB786459:TE786459 ACX786459:ADA786459 AMT786459:AMW786459 AWP786459:AWS786459 BGL786459:BGO786459 BQH786459:BQK786459 CAD786459:CAG786459 CJZ786459:CKC786459 CTV786459:CTY786459 DDR786459:DDU786459 DNN786459:DNQ786459 DXJ786459:DXM786459 EHF786459:EHI786459 ERB786459:ERE786459 FAX786459:FBA786459 FKT786459:FKW786459 FUP786459:FUS786459 GEL786459:GEO786459 GOH786459:GOK786459 GYD786459:GYG786459 HHZ786459:HIC786459 HRV786459:HRY786459 IBR786459:IBU786459 ILN786459:ILQ786459 IVJ786459:IVM786459 JFF786459:JFI786459 JPB786459:JPE786459 JYX786459:JZA786459 KIT786459:KIW786459 KSP786459:KSS786459 LCL786459:LCO786459 LMH786459:LMK786459 LWD786459:LWG786459 MFZ786459:MGC786459 MPV786459:MPY786459 MZR786459:MZU786459 NJN786459:NJQ786459 NTJ786459:NTM786459 ODF786459:ODI786459 ONB786459:ONE786459 OWX786459:OXA786459 PGT786459:PGW786459 PQP786459:PQS786459 QAL786459:QAO786459 QKH786459:QKK786459 QUD786459:QUG786459 RDZ786459:REC786459 RNV786459:RNY786459 RXR786459:RXU786459 SHN786459:SHQ786459 SRJ786459:SRM786459 TBF786459:TBI786459 TLB786459:TLE786459 TUX786459:TVA786459 UET786459:UEW786459 UOP786459:UOS786459 UYL786459:UYO786459 VIH786459:VIK786459 VSD786459:VSG786459 WBZ786459:WCC786459 WLV786459:WLY786459 WVR786459:WVU786459 G851995:J851995 JF851995:JI851995 TB851995:TE851995 ACX851995:ADA851995 AMT851995:AMW851995 AWP851995:AWS851995 BGL851995:BGO851995 BQH851995:BQK851995 CAD851995:CAG851995 CJZ851995:CKC851995 CTV851995:CTY851995 DDR851995:DDU851995 DNN851995:DNQ851995 DXJ851995:DXM851995 EHF851995:EHI851995 ERB851995:ERE851995 FAX851995:FBA851995 FKT851995:FKW851995 FUP851995:FUS851995 GEL851995:GEO851995 GOH851995:GOK851995 GYD851995:GYG851995 HHZ851995:HIC851995 HRV851995:HRY851995 IBR851995:IBU851995 ILN851995:ILQ851995 IVJ851995:IVM851995 JFF851995:JFI851995 JPB851995:JPE851995 JYX851995:JZA851995 KIT851995:KIW851995 KSP851995:KSS851995 LCL851995:LCO851995 LMH851995:LMK851995 LWD851995:LWG851995 MFZ851995:MGC851995 MPV851995:MPY851995 MZR851995:MZU851995 NJN851995:NJQ851995 NTJ851995:NTM851995 ODF851995:ODI851995 ONB851995:ONE851995 OWX851995:OXA851995 PGT851995:PGW851995 PQP851995:PQS851995 QAL851995:QAO851995 QKH851995:QKK851995 QUD851995:QUG851995 RDZ851995:REC851995 RNV851995:RNY851995 RXR851995:RXU851995 SHN851995:SHQ851995 SRJ851995:SRM851995 TBF851995:TBI851995 TLB851995:TLE851995 TUX851995:TVA851995 UET851995:UEW851995 UOP851995:UOS851995 UYL851995:UYO851995 VIH851995:VIK851995 VSD851995:VSG851995 WBZ851995:WCC851995 WLV851995:WLY851995 WVR851995:WVU851995 G917531:J917531 JF917531:JI917531 TB917531:TE917531 ACX917531:ADA917531 AMT917531:AMW917531 AWP917531:AWS917531 BGL917531:BGO917531 BQH917531:BQK917531 CAD917531:CAG917531 CJZ917531:CKC917531 CTV917531:CTY917531 DDR917531:DDU917531 DNN917531:DNQ917531 DXJ917531:DXM917531 EHF917531:EHI917531 ERB917531:ERE917531 FAX917531:FBA917531 FKT917531:FKW917531 FUP917531:FUS917531 GEL917531:GEO917531 GOH917531:GOK917531 GYD917531:GYG917531 HHZ917531:HIC917531 HRV917531:HRY917531 IBR917531:IBU917531 ILN917531:ILQ917531 IVJ917531:IVM917531 JFF917531:JFI917531 JPB917531:JPE917531 JYX917531:JZA917531 KIT917531:KIW917531 KSP917531:KSS917531 LCL917531:LCO917531 LMH917531:LMK917531 LWD917531:LWG917531 MFZ917531:MGC917531 MPV917531:MPY917531 MZR917531:MZU917531 NJN917531:NJQ917531 NTJ917531:NTM917531 ODF917531:ODI917531 ONB917531:ONE917531 OWX917531:OXA917531 PGT917531:PGW917531 PQP917531:PQS917531 QAL917531:QAO917531 QKH917531:QKK917531 QUD917531:QUG917531 RDZ917531:REC917531 RNV917531:RNY917531 RXR917531:RXU917531 SHN917531:SHQ917531 SRJ917531:SRM917531 TBF917531:TBI917531 TLB917531:TLE917531 TUX917531:TVA917531 UET917531:UEW917531 UOP917531:UOS917531 UYL917531:UYO917531 VIH917531:VIK917531 VSD917531:VSG917531 WBZ917531:WCC917531 WLV917531:WLY917531 WVR917531:WVU917531 G983067:J983067 JF983067:JI983067 TB983067:TE983067 ACX983067:ADA983067 AMT983067:AMW983067 AWP983067:AWS983067 BGL983067:BGO983067 BQH983067:BQK983067 CAD983067:CAG983067 CJZ983067:CKC983067 CTV983067:CTY983067 DDR983067:DDU983067 DNN983067:DNQ983067 DXJ983067:DXM983067 EHF983067:EHI983067 ERB983067:ERE983067 FAX983067:FBA983067 FKT983067:FKW983067 FUP983067:FUS983067 GEL983067:GEO983067 GOH983067:GOK983067 GYD983067:GYG983067 HHZ983067:HIC983067 HRV983067:HRY983067 IBR983067:IBU983067 ILN983067:ILQ983067 IVJ983067:IVM983067 JFF983067:JFI983067 JPB983067:JPE983067 JYX983067:JZA983067 KIT983067:KIW983067 KSP983067:KSS983067 LCL983067:LCO983067 LMH983067:LMK983067 LWD983067:LWG983067 MFZ983067:MGC983067 MPV983067:MPY983067 MZR983067:MZU983067 NJN983067:NJQ983067 NTJ983067:NTM983067 ODF983067:ODI983067 ONB983067:ONE983067 OWX983067:OXA983067 PGT983067:PGW983067 PQP983067:PQS983067 QAL983067:QAO983067 QKH983067:QKK983067 QUD983067:QUG983067 RDZ983067:REC983067 RNV983067:RNY983067 RXR983067:RXU983067 SHN983067:SHQ983067 SRJ983067:SRM983067 TBF983067:TBI983067 TLB983067:TLE983067 TUX983067:TVA983067 UET983067:UEW983067 UOP983067:UOS983067 UYL983067:UYO983067 VIH983067:VIK983067 VSD983067:VSG983067 WBZ983067:WCC983067 WLV983067:WLY983067 WVR983067:WVU983067 G29:J29 JF29:JI29 TB29:TE29 ACX29:ADA29 AMT29:AMW29 AWP29:AWS29 BGL29:BGO29 BQH29:BQK29 CAD29:CAG29 CJZ29:CKC29 CTV29:CTY29 DDR29:DDU29 DNN29:DNQ29 DXJ29:DXM29 EHF29:EHI29 ERB29:ERE29 FAX29:FBA29 FKT29:FKW29 FUP29:FUS29 GEL29:GEO29 GOH29:GOK29 GYD29:GYG29 HHZ29:HIC29 HRV29:HRY29 IBR29:IBU29 ILN29:ILQ29 IVJ29:IVM29 JFF29:JFI29 JPB29:JPE29 JYX29:JZA29 KIT29:KIW29 KSP29:KSS29 LCL29:LCO29 LMH29:LMK29 LWD29:LWG29 MFZ29:MGC29 MPV29:MPY29 MZR29:MZU29 NJN29:NJQ29 NTJ29:NTM29 ODF29:ODI29 ONB29:ONE29 OWX29:OXA29 PGT29:PGW29 PQP29:PQS29 QAL29:QAO29 QKH29:QKK29 QUD29:QUG29 RDZ29:REC29 RNV29:RNY29 RXR29:RXU29 SHN29:SHQ29 SRJ29:SRM29 TBF29:TBI29 TLB29:TLE29 TUX29:TVA29 UET29:UEW29 UOP29:UOS29 UYL29:UYO29 VIH29:VIK29 VSD29:VSG29 WBZ29:WCC29 WLV29:WLY29 WVR29:WVU29 G65565:J65565 JF65565:JI65565 TB65565:TE65565 ACX65565:ADA65565 AMT65565:AMW65565 AWP65565:AWS65565 BGL65565:BGO65565 BQH65565:BQK65565 CAD65565:CAG65565 CJZ65565:CKC65565 CTV65565:CTY65565 DDR65565:DDU65565 DNN65565:DNQ65565 DXJ65565:DXM65565 EHF65565:EHI65565 ERB65565:ERE65565 FAX65565:FBA65565 FKT65565:FKW65565 FUP65565:FUS65565 GEL65565:GEO65565 GOH65565:GOK65565 GYD65565:GYG65565 HHZ65565:HIC65565 HRV65565:HRY65565 IBR65565:IBU65565 ILN65565:ILQ65565 IVJ65565:IVM65565 JFF65565:JFI65565 JPB65565:JPE65565 JYX65565:JZA65565 KIT65565:KIW65565 KSP65565:KSS65565 LCL65565:LCO65565 LMH65565:LMK65565 LWD65565:LWG65565 MFZ65565:MGC65565 MPV65565:MPY65565 MZR65565:MZU65565 NJN65565:NJQ65565 NTJ65565:NTM65565 ODF65565:ODI65565 ONB65565:ONE65565 OWX65565:OXA65565 PGT65565:PGW65565 PQP65565:PQS65565 QAL65565:QAO65565 QKH65565:QKK65565 QUD65565:QUG65565 RDZ65565:REC65565 RNV65565:RNY65565 RXR65565:RXU65565 SHN65565:SHQ65565 SRJ65565:SRM65565 TBF65565:TBI65565 TLB65565:TLE65565 TUX65565:TVA65565 UET65565:UEW65565 UOP65565:UOS65565 UYL65565:UYO65565 VIH65565:VIK65565 VSD65565:VSG65565 WBZ65565:WCC65565 WLV65565:WLY65565 WVR65565:WVU65565 G131101:J131101 JF131101:JI131101 TB131101:TE131101 ACX131101:ADA131101 AMT131101:AMW131101 AWP131101:AWS131101 BGL131101:BGO131101 BQH131101:BQK131101 CAD131101:CAG131101 CJZ131101:CKC131101 CTV131101:CTY131101 DDR131101:DDU131101 DNN131101:DNQ131101 DXJ131101:DXM131101 EHF131101:EHI131101 ERB131101:ERE131101 FAX131101:FBA131101 FKT131101:FKW131101 FUP131101:FUS131101 GEL131101:GEO131101 GOH131101:GOK131101 GYD131101:GYG131101 HHZ131101:HIC131101 HRV131101:HRY131101 IBR131101:IBU131101 ILN131101:ILQ131101 IVJ131101:IVM131101 JFF131101:JFI131101 JPB131101:JPE131101 JYX131101:JZA131101 KIT131101:KIW131101 KSP131101:KSS131101 LCL131101:LCO131101 LMH131101:LMK131101 LWD131101:LWG131101 MFZ131101:MGC131101 MPV131101:MPY131101 MZR131101:MZU131101 NJN131101:NJQ131101 NTJ131101:NTM131101 ODF131101:ODI131101 ONB131101:ONE131101 OWX131101:OXA131101 PGT131101:PGW131101 PQP131101:PQS131101 QAL131101:QAO131101 QKH131101:QKK131101 QUD131101:QUG131101 RDZ131101:REC131101 RNV131101:RNY131101 RXR131101:RXU131101 SHN131101:SHQ131101 SRJ131101:SRM131101 TBF131101:TBI131101 TLB131101:TLE131101 TUX131101:TVA131101 UET131101:UEW131101 UOP131101:UOS131101 UYL131101:UYO131101 VIH131101:VIK131101 VSD131101:VSG131101 WBZ131101:WCC131101 WLV131101:WLY131101 WVR131101:WVU131101 G196637:J196637 JF196637:JI196637 TB196637:TE196637 ACX196637:ADA196637 AMT196637:AMW196637 AWP196637:AWS196637 BGL196637:BGO196637 BQH196637:BQK196637 CAD196637:CAG196637 CJZ196637:CKC196637 CTV196637:CTY196637 DDR196637:DDU196637 DNN196637:DNQ196637 DXJ196637:DXM196637 EHF196637:EHI196637 ERB196637:ERE196637 FAX196637:FBA196637 FKT196637:FKW196637 FUP196637:FUS196637 GEL196637:GEO196637 GOH196637:GOK196637 GYD196637:GYG196637 HHZ196637:HIC196637 HRV196637:HRY196637 IBR196637:IBU196637 ILN196637:ILQ196637 IVJ196637:IVM196637 JFF196637:JFI196637 JPB196637:JPE196637 JYX196637:JZA196637 KIT196637:KIW196637 KSP196637:KSS196637 LCL196637:LCO196637 LMH196637:LMK196637 LWD196637:LWG196637 MFZ196637:MGC196637 MPV196637:MPY196637 MZR196637:MZU196637 NJN196637:NJQ196637 NTJ196637:NTM196637 ODF196637:ODI196637 ONB196637:ONE196637 OWX196637:OXA196637 PGT196637:PGW196637 PQP196637:PQS196637 QAL196637:QAO196637 QKH196637:QKK196637 QUD196637:QUG196637 RDZ196637:REC196637 RNV196637:RNY196637 RXR196637:RXU196637 SHN196637:SHQ196637 SRJ196637:SRM196637 TBF196637:TBI196637 TLB196637:TLE196637 TUX196637:TVA196637 UET196637:UEW196637 UOP196637:UOS196637 UYL196637:UYO196637 VIH196637:VIK196637 VSD196637:VSG196637 WBZ196637:WCC196637 WLV196637:WLY196637 WVR196637:WVU196637 G262173:J262173 JF262173:JI262173 TB262173:TE262173 ACX262173:ADA262173 AMT262173:AMW262173 AWP262173:AWS262173 BGL262173:BGO262173 BQH262173:BQK262173 CAD262173:CAG262173 CJZ262173:CKC262173 CTV262173:CTY262173 DDR262173:DDU262173 DNN262173:DNQ262173 DXJ262173:DXM262173 EHF262173:EHI262173 ERB262173:ERE262173 FAX262173:FBA262173 FKT262173:FKW262173 FUP262173:FUS262173 GEL262173:GEO262173 GOH262173:GOK262173 GYD262173:GYG262173 HHZ262173:HIC262173 HRV262173:HRY262173 IBR262173:IBU262173 ILN262173:ILQ262173 IVJ262173:IVM262173 JFF262173:JFI262173 JPB262173:JPE262173 JYX262173:JZA262173 KIT262173:KIW262173 KSP262173:KSS262173 LCL262173:LCO262173 LMH262173:LMK262173 LWD262173:LWG262173 MFZ262173:MGC262173 MPV262173:MPY262173 MZR262173:MZU262173 NJN262173:NJQ262173 NTJ262173:NTM262173 ODF262173:ODI262173 ONB262173:ONE262173 OWX262173:OXA262173 PGT262173:PGW262173 PQP262173:PQS262173 QAL262173:QAO262173 QKH262173:QKK262173 QUD262173:QUG262173 RDZ262173:REC262173 RNV262173:RNY262173 RXR262173:RXU262173 SHN262173:SHQ262173 SRJ262173:SRM262173 TBF262173:TBI262173 TLB262173:TLE262173 TUX262173:TVA262173 UET262173:UEW262173 UOP262173:UOS262173 UYL262173:UYO262173 VIH262173:VIK262173 VSD262173:VSG262173 WBZ262173:WCC262173 WLV262173:WLY262173 WVR262173:WVU262173 G327709:J327709 JF327709:JI327709 TB327709:TE327709 ACX327709:ADA327709 AMT327709:AMW327709 AWP327709:AWS327709 BGL327709:BGO327709 BQH327709:BQK327709 CAD327709:CAG327709 CJZ327709:CKC327709 CTV327709:CTY327709 DDR327709:DDU327709 DNN327709:DNQ327709 DXJ327709:DXM327709 EHF327709:EHI327709 ERB327709:ERE327709 FAX327709:FBA327709 FKT327709:FKW327709 FUP327709:FUS327709 GEL327709:GEO327709 GOH327709:GOK327709 GYD327709:GYG327709 HHZ327709:HIC327709 HRV327709:HRY327709 IBR327709:IBU327709 ILN327709:ILQ327709 IVJ327709:IVM327709 JFF327709:JFI327709 JPB327709:JPE327709 JYX327709:JZA327709 KIT327709:KIW327709 KSP327709:KSS327709 LCL327709:LCO327709 LMH327709:LMK327709 LWD327709:LWG327709 MFZ327709:MGC327709 MPV327709:MPY327709 MZR327709:MZU327709 NJN327709:NJQ327709 NTJ327709:NTM327709 ODF327709:ODI327709 ONB327709:ONE327709 OWX327709:OXA327709 PGT327709:PGW327709 PQP327709:PQS327709 QAL327709:QAO327709 QKH327709:QKK327709 QUD327709:QUG327709 RDZ327709:REC327709 RNV327709:RNY327709 RXR327709:RXU327709 SHN327709:SHQ327709 SRJ327709:SRM327709 TBF327709:TBI327709 TLB327709:TLE327709 TUX327709:TVA327709 UET327709:UEW327709 UOP327709:UOS327709 UYL327709:UYO327709 VIH327709:VIK327709 VSD327709:VSG327709 WBZ327709:WCC327709 WLV327709:WLY327709 WVR327709:WVU327709 G393245:J393245 JF393245:JI393245 TB393245:TE393245 ACX393245:ADA393245 AMT393245:AMW393245 AWP393245:AWS393245 BGL393245:BGO393245 BQH393245:BQK393245 CAD393245:CAG393245 CJZ393245:CKC393245 CTV393245:CTY393245 DDR393245:DDU393245 DNN393245:DNQ393245 DXJ393245:DXM393245 EHF393245:EHI393245 ERB393245:ERE393245 FAX393245:FBA393245 FKT393245:FKW393245 FUP393245:FUS393245 GEL393245:GEO393245 GOH393245:GOK393245 GYD393245:GYG393245 HHZ393245:HIC393245 HRV393245:HRY393245 IBR393245:IBU393245 ILN393245:ILQ393245 IVJ393245:IVM393245 JFF393245:JFI393245 JPB393245:JPE393245 JYX393245:JZA393245 KIT393245:KIW393245 KSP393245:KSS393245 LCL393245:LCO393245 LMH393245:LMK393245 LWD393245:LWG393245 MFZ393245:MGC393245 MPV393245:MPY393245 MZR393245:MZU393245 NJN393245:NJQ393245 NTJ393245:NTM393245 ODF393245:ODI393245 ONB393245:ONE393245 OWX393245:OXA393245 PGT393245:PGW393245 PQP393245:PQS393245 QAL393245:QAO393245 QKH393245:QKK393245 QUD393245:QUG393245 RDZ393245:REC393245 RNV393245:RNY393245 RXR393245:RXU393245 SHN393245:SHQ393245 SRJ393245:SRM393245 TBF393245:TBI393245 TLB393245:TLE393245 TUX393245:TVA393245 UET393245:UEW393245 UOP393245:UOS393245 UYL393245:UYO393245 VIH393245:VIK393245 VSD393245:VSG393245 WBZ393245:WCC393245 WLV393245:WLY393245 WVR393245:WVU393245 G458781:J458781 JF458781:JI458781 TB458781:TE458781 ACX458781:ADA458781 AMT458781:AMW458781 AWP458781:AWS458781 BGL458781:BGO458781 BQH458781:BQK458781 CAD458781:CAG458781 CJZ458781:CKC458781 CTV458781:CTY458781 DDR458781:DDU458781 DNN458781:DNQ458781 DXJ458781:DXM458781 EHF458781:EHI458781 ERB458781:ERE458781 FAX458781:FBA458781 FKT458781:FKW458781 FUP458781:FUS458781 GEL458781:GEO458781 GOH458781:GOK458781 GYD458781:GYG458781 HHZ458781:HIC458781 HRV458781:HRY458781 IBR458781:IBU458781 ILN458781:ILQ458781 IVJ458781:IVM458781 JFF458781:JFI458781 JPB458781:JPE458781 JYX458781:JZA458781 KIT458781:KIW458781 KSP458781:KSS458781 LCL458781:LCO458781 LMH458781:LMK458781 LWD458781:LWG458781 MFZ458781:MGC458781 MPV458781:MPY458781 MZR458781:MZU458781 NJN458781:NJQ458781 NTJ458781:NTM458781 ODF458781:ODI458781 ONB458781:ONE458781 OWX458781:OXA458781 PGT458781:PGW458781 PQP458781:PQS458781 QAL458781:QAO458781 QKH458781:QKK458781 QUD458781:QUG458781 RDZ458781:REC458781 RNV458781:RNY458781 RXR458781:RXU458781 SHN458781:SHQ458781 SRJ458781:SRM458781 TBF458781:TBI458781 TLB458781:TLE458781 TUX458781:TVA458781 UET458781:UEW458781 UOP458781:UOS458781 UYL458781:UYO458781 VIH458781:VIK458781 VSD458781:VSG458781 WBZ458781:WCC458781 WLV458781:WLY458781 WVR458781:WVU458781 G524317:J524317 JF524317:JI524317 TB524317:TE524317 ACX524317:ADA524317 AMT524317:AMW524317 AWP524317:AWS524317 BGL524317:BGO524317 BQH524317:BQK524317 CAD524317:CAG524317 CJZ524317:CKC524317 CTV524317:CTY524317 DDR524317:DDU524317 DNN524317:DNQ524317 DXJ524317:DXM524317 EHF524317:EHI524317 ERB524317:ERE524317 FAX524317:FBA524317 FKT524317:FKW524317 FUP524317:FUS524317 GEL524317:GEO524317 GOH524317:GOK524317 GYD524317:GYG524317 HHZ524317:HIC524317 HRV524317:HRY524317 IBR524317:IBU524317 ILN524317:ILQ524317 IVJ524317:IVM524317 JFF524317:JFI524317 JPB524317:JPE524317 JYX524317:JZA524317 KIT524317:KIW524317 KSP524317:KSS524317 LCL524317:LCO524317 LMH524317:LMK524317 LWD524317:LWG524317 MFZ524317:MGC524317 MPV524317:MPY524317 MZR524317:MZU524317 NJN524317:NJQ524317 NTJ524317:NTM524317 ODF524317:ODI524317 ONB524317:ONE524317 OWX524317:OXA524317 PGT524317:PGW524317 PQP524317:PQS524317 QAL524317:QAO524317 QKH524317:QKK524317 QUD524317:QUG524317 RDZ524317:REC524317 RNV524317:RNY524317 RXR524317:RXU524317 SHN524317:SHQ524317 SRJ524317:SRM524317 TBF524317:TBI524317 TLB524317:TLE524317 TUX524317:TVA524317 UET524317:UEW524317 UOP524317:UOS524317 UYL524317:UYO524317 VIH524317:VIK524317 VSD524317:VSG524317 WBZ524317:WCC524317 WLV524317:WLY524317 WVR524317:WVU524317 G589853:J589853 JF589853:JI589853 TB589853:TE589853 ACX589853:ADA589853 AMT589853:AMW589853 AWP589853:AWS589853 BGL589853:BGO589853 BQH589853:BQK589853 CAD589853:CAG589853 CJZ589853:CKC589853 CTV589853:CTY589853 DDR589853:DDU589853 DNN589853:DNQ589853 DXJ589853:DXM589853 EHF589853:EHI589853 ERB589853:ERE589853 FAX589853:FBA589853 FKT589853:FKW589853 FUP589853:FUS589853 GEL589853:GEO589853 GOH589853:GOK589853 GYD589853:GYG589853 HHZ589853:HIC589853 HRV589853:HRY589853 IBR589853:IBU589853 ILN589853:ILQ589853 IVJ589853:IVM589853 JFF589853:JFI589853 JPB589853:JPE589853 JYX589853:JZA589853 KIT589853:KIW589853 KSP589853:KSS589853 LCL589853:LCO589853 LMH589853:LMK589853 LWD589853:LWG589853 MFZ589853:MGC589853 MPV589853:MPY589853 MZR589853:MZU589853 NJN589853:NJQ589853 NTJ589853:NTM589853 ODF589853:ODI589853 ONB589853:ONE589853 OWX589853:OXA589853 PGT589853:PGW589853 PQP589853:PQS589853 QAL589853:QAO589853 QKH589853:QKK589853 QUD589853:QUG589853 RDZ589853:REC589853 RNV589853:RNY589853 RXR589853:RXU589853 SHN589853:SHQ589853 SRJ589853:SRM589853 TBF589853:TBI589853 TLB589853:TLE589853 TUX589853:TVA589853 UET589853:UEW589853 UOP589853:UOS589853 UYL589853:UYO589853 VIH589853:VIK589853 VSD589853:VSG589853 WBZ589853:WCC589853 WLV589853:WLY589853 WVR589853:WVU589853 G655389:J655389 JF655389:JI655389 TB655389:TE655389 ACX655389:ADA655389 AMT655389:AMW655389 AWP655389:AWS655389 BGL655389:BGO655389 BQH655389:BQK655389 CAD655389:CAG655389 CJZ655389:CKC655389 CTV655389:CTY655389 DDR655389:DDU655389 DNN655389:DNQ655389 DXJ655389:DXM655389 EHF655389:EHI655389 ERB655389:ERE655389 FAX655389:FBA655389 FKT655389:FKW655389 FUP655389:FUS655389 GEL655389:GEO655389 GOH655389:GOK655389 GYD655389:GYG655389 HHZ655389:HIC655389 HRV655389:HRY655389 IBR655389:IBU655389 ILN655389:ILQ655389 IVJ655389:IVM655389 JFF655389:JFI655389 JPB655389:JPE655389 JYX655389:JZA655389 KIT655389:KIW655389 KSP655389:KSS655389 LCL655389:LCO655389 LMH655389:LMK655389 LWD655389:LWG655389 MFZ655389:MGC655389 MPV655389:MPY655389 MZR655389:MZU655389 NJN655389:NJQ655389 NTJ655389:NTM655389 ODF655389:ODI655389 ONB655389:ONE655389 OWX655389:OXA655389 PGT655389:PGW655389 PQP655389:PQS655389 QAL655389:QAO655389 QKH655389:QKK655389 QUD655389:QUG655389 RDZ655389:REC655389 RNV655389:RNY655389 RXR655389:RXU655389 SHN655389:SHQ655389 SRJ655389:SRM655389 TBF655389:TBI655389 TLB655389:TLE655389 TUX655389:TVA655389 UET655389:UEW655389 UOP655389:UOS655389 UYL655389:UYO655389 VIH655389:VIK655389 VSD655389:VSG655389 WBZ655389:WCC655389 WLV655389:WLY655389 WVR655389:WVU655389 G720925:J720925 JF720925:JI720925 TB720925:TE720925 ACX720925:ADA720925 AMT720925:AMW720925 AWP720925:AWS720925 BGL720925:BGO720925 BQH720925:BQK720925 CAD720925:CAG720925 CJZ720925:CKC720925 CTV720925:CTY720925 DDR720925:DDU720925 DNN720925:DNQ720925 DXJ720925:DXM720925 EHF720925:EHI720925 ERB720925:ERE720925 FAX720925:FBA720925 FKT720925:FKW720925 FUP720925:FUS720925 GEL720925:GEO720925 GOH720925:GOK720925 GYD720925:GYG720925 HHZ720925:HIC720925 HRV720925:HRY720925 IBR720925:IBU720925 ILN720925:ILQ720925 IVJ720925:IVM720925 JFF720925:JFI720925 JPB720925:JPE720925 JYX720925:JZA720925 KIT720925:KIW720925 KSP720925:KSS720925 LCL720925:LCO720925 LMH720925:LMK720925 LWD720925:LWG720925 MFZ720925:MGC720925 MPV720925:MPY720925 MZR720925:MZU720925 NJN720925:NJQ720925 NTJ720925:NTM720925 ODF720925:ODI720925 ONB720925:ONE720925 OWX720925:OXA720925 PGT720925:PGW720925 PQP720925:PQS720925 QAL720925:QAO720925 QKH720925:QKK720925 QUD720925:QUG720925 RDZ720925:REC720925 RNV720925:RNY720925 RXR720925:RXU720925 SHN720925:SHQ720925 SRJ720925:SRM720925 TBF720925:TBI720925 TLB720925:TLE720925 TUX720925:TVA720925 UET720925:UEW720925 UOP720925:UOS720925 UYL720925:UYO720925 VIH720925:VIK720925 VSD720925:VSG720925 WBZ720925:WCC720925 WLV720925:WLY720925 WVR720925:WVU720925 G786461:J786461 JF786461:JI786461 TB786461:TE786461 ACX786461:ADA786461 AMT786461:AMW786461 AWP786461:AWS786461 BGL786461:BGO786461 BQH786461:BQK786461 CAD786461:CAG786461 CJZ786461:CKC786461 CTV786461:CTY786461 DDR786461:DDU786461 DNN786461:DNQ786461 DXJ786461:DXM786461 EHF786461:EHI786461 ERB786461:ERE786461 FAX786461:FBA786461 FKT786461:FKW786461 FUP786461:FUS786461 GEL786461:GEO786461 GOH786461:GOK786461 GYD786461:GYG786461 HHZ786461:HIC786461 HRV786461:HRY786461 IBR786461:IBU786461 ILN786461:ILQ786461 IVJ786461:IVM786461 JFF786461:JFI786461 JPB786461:JPE786461 JYX786461:JZA786461 KIT786461:KIW786461 KSP786461:KSS786461 LCL786461:LCO786461 LMH786461:LMK786461 LWD786461:LWG786461 MFZ786461:MGC786461 MPV786461:MPY786461 MZR786461:MZU786461 NJN786461:NJQ786461 NTJ786461:NTM786461 ODF786461:ODI786461 ONB786461:ONE786461 OWX786461:OXA786461 PGT786461:PGW786461 PQP786461:PQS786461 QAL786461:QAO786461 QKH786461:QKK786461 QUD786461:QUG786461 RDZ786461:REC786461 RNV786461:RNY786461 RXR786461:RXU786461 SHN786461:SHQ786461 SRJ786461:SRM786461 TBF786461:TBI786461 TLB786461:TLE786461 TUX786461:TVA786461 UET786461:UEW786461 UOP786461:UOS786461 UYL786461:UYO786461 VIH786461:VIK786461 VSD786461:VSG786461 WBZ786461:WCC786461 WLV786461:WLY786461 WVR786461:WVU786461 G851997:J851997 JF851997:JI851997 TB851997:TE851997 ACX851997:ADA851997 AMT851997:AMW851997 AWP851997:AWS851997 BGL851997:BGO851997 BQH851997:BQK851997 CAD851997:CAG851997 CJZ851997:CKC851997 CTV851997:CTY851997 DDR851997:DDU851997 DNN851997:DNQ851997 DXJ851997:DXM851997 EHF851997:EHI851997 ERB851997:ERE851997 FAX851997:FBA851997 FKT851997:FKW851997 FUP851997:FUS851997 GEL851997:GEO851997 GOH851997:GOK851997 GYD851997:GYG851997 HHZ851997:HIC851997 HRV851997:HRY851997 IBR851997:IBU851997 ILN851997:ILQ851997 IVJ851997:IVM851997 JFF851997:JFI851997 JPB851997:JPE851997 JYX851997:JZA851997 KIT851997:KIW851997 KSP851997:KSS851997 LCL851997:LCO851997 LMH851997:LMK851997 LWD851997:LWG851997 MFZ851997:MGC851997 MPV851997:MPY851997 MZR851997:MZU851997 NJN851997:NJQ851997 NTJ851997:NTM851997 ODF851997:ODI851997 ONB851997:ONE851997 OWX851997:OXA851997 PGT851997:PGW851997 PQP851997:PQS851997 QAL851997:QAO851997 QKH851997:QKK851997 QUD851997:QUG851997 RDZ851997:REC851997 RNV851997:RNY851997 RXR851997:RXU851997 SHN851997:SHQ851997 SRJ851997:SRM851997 TBF851997:TBI851997 TLB851997:TLE851997 TUX851997:TVA851997 UET851997:UEW851997 UOP851997:UOS851997 UYL851997:UYO851997 VIH851997:VIK851997 VSD851997:VSG851997 WBZ851997:WCC851997 WLV851997:WLY851997 WVR851997:WVU851997 G917533:J917533 JF917533:JI917533 TB917533:TE917533 ACX917533:ADA917533 AMT917533:AMW917533 AWP917533:AWS917533 BGL917533:BGO917533 BQH917533:BQK917533 CAD917533:CAG917533 CJZ917533:CKC917533 CTV917533:CTY917533 DDR917533:DDU917533 DNN917533:DNQ917533 DXJ917533:DXM917533 EHF917533:EHI917533 ERB917533:ERE917533 FAX917533:FBA917533 FKT917533:FKW917533 FUP917533:FUS917533 GEL917533:GEO917533 GOH917533:GOK917533 GYD917533:GYG917533 HHZ917533:HIC917533 HRV917533:HRY917533 IBR917533:IBU917533 ILN917533:ILQ917533 IVJ917533:IVM917533 JFF917533:JFI917533 JPB917533:JPE917533 JYX917533:JZA917533 KIT917533:KIW917533 KSP917533:KSS917533 LCL917533:LCO917533 LMH917533:LMK917533 LWD917533:LWG917533 MFZ917533:MGC917533 MPV917533:MPY917533 MZR917533:MZU917533 NJN917533:NJQ917533 NTJ917533:NTM917533 ODF917533:ODI917533 ONB917533:ONE917533 OWX917533:OXA917533 PGT917533:PGW917533 PQP917533:PQS917533 QAL917533:QAO917533 QKH917533:QKK917533 QUD917533:QUG917533 RDZ917533:REC917533 RNV917533:RNY917533 RXR917533:RXU917533 SHN917533:SHQ917533 SRJ917533:SRM917533 TBF917533:TBI917533 TLB917533:TLE917533 TUX917533:TVA917533 UET917533:UEW917533 UOP917533:UOS917533 UYL917533:UYO917533 VIH917533:VIK917533 VSD917533:VSG917533 WBZ917533:WCC917533 WLV917533:WLY917533 WVR917533:WVU917533 G983069:J983069 JF983069:JI983069 TB983069:TE983069 ACX983069:ADA983069 AMT983069:AMW983069 AWP983069:AWS983069 BGL983069:BGO983069 BQH983069:BQK983069 CAD983069:CAG983069 CJZ983069:CKC983069 CTV983069:CTY983069 DDR983069:DDU983069 DNN983069:DNQ983069 DXJ983069:DXM983069 EHF983069:EHI983069 ERB983069:ERE983069 FAX983069:FBA983069 FKT983069:FKW983069 FUP983069:FUS983069 GEL983069:GEO983069 GOH983069:GOK983069 GYD983069:GYG983069 HHZ983069:HIC983069 HRV983069:HRY983069 IBR983069:IBU983069 ILN983069:ILQ983069 IVJ983069:IVM983069 JFF983069:JFI983069 JPB983069:JPE983069 JYX983069:JZA983069 KIT983069:KIW983069 KSP983069:KSS983069 LCL983069:LCO983069 LMH983069:LMK983069 LWD983069:LWG983069 MFZ983069:MGC983069 MPV983069:MPY983069 MZR983069:MZU983069 NJN983069:NJQ983069 NTJ983069:NTM983069 ODF983069:ODI983069 ONB983069:ONE983069 OWX983069:OXA983069 PGT983069:PGW983069 PQP983069:PQS983069 QAL983069:QAO983069 QKH983069:QKK983069 QUD983069:QUG983069 RDZ983069:REC983069 RNV983069:RNY983069 RXR983069:RXU983069 SHN983069:SHQ983069 SRJ983069:SRM983069 TBF983069:TBI983069 TLB983069:TLE983069 TUX983069:TVA983069 UET983069:UEW983069 UOP983069:UOS983069 UYL983069:UYO983069 VIH983069:VIK983069 VSD983069:VSG983069 WBZ983069:WCC983069 WLV983069:WLY983069 WVR983069:WVU983069 L25:N25 JK25:JM25 TG25:TI25 ADC25:ADE25 AMY25:ANA25 AWU25:AWW25 BGQ25:BGS25 BQM25:BQO25 CAI25:CAK25 CKE25:CKG25 CUA25:CUC25 DDW25:DDY25 DNS25:DNU25 DXO25:DXQ25 EHK25:EHM25 ERG25:ERI25 FBC25:FBE25 FKY25:FLA25 FUU25:FUW25 GEQ25:GES25 GOM25:GOO25 GYI25:GYK25 HIE25:HIG25 HSA25:HSC25 IBW25:IBY25 ILS25:ILU25 IVO25:IVQ25 JFK25:JFM25 JPG25:JPI25 JZC25:JZE25 KIY25:KJA25 KSU25:KSW25 LCQ25:LCS25 LMM25:LMO25 LWI25:LWK25 MGE25:MGG25 MQA25:MQC25 MZW25:MZY25 NJS25:NJU25 NTO25:NTQ25 ODK25:ODM25 ONG25:ONI25 OXC25:OXE25 PGY25:PHA25 PQU25:PQW25 QAQ25:QAS25 QKM25:QKO25 QUI25:QUK25 REE25:REG25 ROA25:ROC25 RXW25:RXY25 SHS25:SHU25 SRO25:SRQ25 TBK25:TBM25 TLG25:TLI25 TVC25:TVE25 UEY25:UFA25 UOU25:UOW25 UYQ25:UYS25 VIM25:VIO25 VSI25:VSK25 WCE25:WCG25 WMA25:WMC25 WVW25:WVY25 L65561:N65561 JK65561:JM65561 TG65561:TI65561 ADC65561:ADE65561 AMY65561:ANA65561 AWU65561:AWW65561 BGQ65561:BGS65561 BQM65561:BQO65561 CAI65561:CAK65561 CKE65561:CKG65561 CUA65561:CUC65561 DDW65561:DDY65561 DNS65561:DNU65561 DXO65561:DXQ65561 EHK65561:EHM65561 ERG65561:ERI65561 FBC65561:FBE65561 FKY65561:FLA65561 FUU65561:FUW65561 GEQ65561:GES65561 GOM65561:GOO65561 GYI65561:GYK65561 HIE65561:HIG65561 HSA65561:HSC65561 IBW65561:IBY65561 ILS65561:ILU65561 IVO65561:IVQ65561 JFK65561:JFM65561 JPG65561:JPI65561 JZC65561:JZE65561 KIY65561:KJA65561 KSU65561:KSW65561 LCQ65561:LCS65561 LMM65561:LMO65561 LWI65561:LWK65561 MGE65561:MGG65561 MQA65561:MQC65561 MZW65561:MZY65561 NJS65561:NJU65561 NTO65561:NTQ65561 ODK65561:ODM65561 ONG65561:ONI65561 OXC65561:OXE65561 PGY65561:PHA65561 PQU65561:PQW65561 QAQ65561:QAS65561 QKM65561:QKO65561 QUI65561:QUK65561 REE65561:REG65561 ROA65561:ROC65561 RXW65561:RXY65561 SHS65561:SHU65561 SRO65561:SRQ65561 TBK65561:TBM65561 TLG65561:TLI65561 TVC65561:TVE65561 UEY65561:UFA65561 UOU65561:UOW65561 UYQ65561:UYS65561 VIM65561:VIO65561 VSI65561:VSK65561 WCE65561:WCG65561 WMA65561:WMC65561 WVW65561:WVY65561 L131097:N131097 JK131097:JM131097 TG131097:TI131097 ADC131097:ADE131097 AMY131097:ANA131097 AWU131097:AWW131097 BGQ131097:BGS131097 BQM131097:BQO131097 CAI131097:CAK131097 CKE131097:CKG131097 CUA131097:CUC131097 DDW131097:DDY131097 DNS131097:DNU131097 DXO131097:DXQ131097 EHK131097:EHM131097 ERG131097:ERI131097 FBC131097:FBE131097 FKY131097:FLA131097 FUU131097:FUW131097 GEQ131097:GES131097 GOM131097:GOO131097 GYI131097:GYK131097 HIE131097:HIG131097 HSA131097:HSC131097 IBW131097:IBY131097 ILS131097:ILU131097 IVO131097:IVQ131097 JFK131097:JFM131097 JPG131097:JPI131097 JZC131097:JZE131097 KIY131097:KJA131097 KSU131097:KSW131097 LCQ131097:LCS131097 LMM131097:LMO131097 LWI131097:LWK131097 MGE131097:MGG131097 MQA131097:MQC131097 MZW131097:MZY131097 NJS131097:NJU131097 NTO131097:NTQ131097 ODK131097:ODM131097 ONG131097:ONI131097 OXC131097:OXE131097 PGY131097:PHA131097 PQU131097:PQW131097 QAQ131097:QAS131097 QKM131097:QKO131097 QUI131097:QUK131097 REE131097:REG131097 ROA131097:ROC131097 RXW131097:RXY131097 SHS131097:SHU131097 SRO131097:SRQ131097 TBK131097:TBM131097 TLG131097:TLI131097 TVC131097:TVE131097 UEY131097:UFA131097 UOU131097:UOW131097 UYQ131097:UYS131097 VIM131097:VIO131097 VSI131097:VSK131097 WCE131097:WCG131097 WMA131097:WMC131097 WVW131097:WVY131097 L196633:N196633 JK196633:JM196633 TG196633:TI196633 ADC196633:ADE196633 AMY196633:ANA196633 AWU196633:AWW196633 BGQ196633:BGS196633 BQM196633:BQO196633 CAI196633:CAK196633 CKE196633:CKG196633 CUA196633:CUC196633 DDW196633:DDY196633 DNS196633:DNU196633 DXO196633:DXQ196633 EHK196633:EHM196633 ERG196633:ERI196633 FBC196633:FBE196633 FKY196633:FLA196633 FUU196633:FUW196633 GEQ196633:GES196633 GOM196633:GOO196633 GYI196633:GYK196633 HIE196633:HIG196633 HSA196633:HSC196633 IBW196633:IBY196633 ILS196633:ILU196633 IVO196633:IVQ196633 JFK196633:JFM196633 JPG196633:JPI196633 JZC196633:JZE196633 KIY196633:KJA196633 KSU196633:KSW196633 LCQ196633:LCS196633 LMM196633:LMO196633 LWI196633:LWK196633 MGE196633:MGG196633 MQA196633:MQC196633 MZW196633:MZY196633 NJS196633:NJU196633 NTO196633:NTQ196633 ODK196633:ODM196633 ONG196633:ONI196633 OXC196633:OXE196633 PGY196633:PHA196633 PQU196633:PQW196633 QAQ196633:QAS196633 QKM196633:QKO196633 QUI196633:QUK196633 REE196633:REG196633 ROA196633:ROC196633 RXW196633:RXY196633 SHS196633:SHU196633 SRO196633:SRQ196633 TBK196633:TBM196633 TLG196633:TLI196633 TVC196633:TVE196633 UEY196633:UFA196633 UOU196633:UOW196633 UYQ196633:UYS196633 VIM196633:VIO196633 VSI196633:VSK196633 WCE196633:WCG196633 WMA196633:WMC196633 WVW196633:WVY196633 L262169:N262169 JK262169:JM262169 TG262169:TI262169 ADC262169:ADE262169 AMY262169:ANA262169 AWU262169:AWW262169 BGQ262169:BGS262169 BQM262169:BQO262169 CAI262169:CAK262169 CKE262169:CKG262169 CUA262169:CUC262169 DDW262169:DDY262169 DNS262169:DNU262169 DXO262169:DXQ262169 EHK262169:EHM262169 ERG262169:ERI262169 FBC262169:FBE262169 FKY262169:FLA262169 FUU262169:FUW262169 GEQ262169:GES262169 GOM262169:GOO262169 GYI262169:GYK262169 HIE262169:HIG262169 HSA262169:HSC262169 IBW262169:IBY262169 ILS262169:ILU262169 IVO262169:IVQ262169 JFK262169:JFM262169 JPG262169:JPI262169 JZC262169:JZE262169 KIY262169:KJA262169 KSU262169:KSW262169 LCQ262169:LCS262169 LMM262169:LMO262169 LWI262169:LWK262169 MGE262169:MGG262169 MQA262169:MQC262169 MZW262169:MZY262169 NJS262169:NJU262169 NTO262169:NTQ262169 ODK262169:ODM262169 ONG262169:ONI262169 OXC262169:OXE262169 PGY262169:PHA262169 PQU262169:PQW262169 QAQ262169:QAS262169 QKM262169:QKO262169 QUI262169:QUK262169 REE262169:REG262169 ROA262169:ROC262169 RXW262169:RXY262169 SHS262169:SHU262169 SRO262169:SRQ262169 TBK262169:TBM262169 TLG262169:TLI262169 TVC262169:TVE262169 UEY262169:UFA262169 UOU262169:UOW262169 UYQ262169:UYS262169 VIM262169:VIO262169 VSI262169:VSK262169 WCE262169:WCG262169 WMA262169:WMC262169 WVW262169:WVY262169 L327705:N327705 JK327705:JM327705 TG327705:TI327705 ADC327705:ADE327705 AMY327705:ANA327705 AWU327705:AWW327705 BGQ327705:BGS327705 BQM327705:BQO327705 CAI327705:CAK327705 CKE327705:CKG327705 CUA327705:CUC327705 DDW327705:DDY327705 DNS327705:DNU327705 DXO327705:DXQ327705 EHK327705:EHM327705 ERG327705:ERI327705 FBC327705:FBE327705 FKY327705:FLA327705 FUU327705:FUW327705 GEQ327705:GES327705 GOM327705:GOO327705 GYI327705:GYK327705 HIE327705:HIG327705 HSA327705:HSC327705 IBW327705:IBY327705 ILS327705:ILU327705 IVO327705:IVQ327705 JFK327705:JFM327705 JPG327705:JPI327705 JZC327705:JZE327705 KIY327705:KJA327705 KSU327705:KSW327705 LCQ327705:LCS327705 LMM327705:LMO327705 LWI327705:LWK327705 MGE327705:MGG327705 MQA327705:MQC327705 MZW327705:MZY327705 NJS327705:NJU327705 NTO327705:NTQ327705 ODK327705:ODM327705 ONG327705:ONI327705 OXC327705:OXE327705 PGY327705:PHA327705 PQU327705:PQW327705 QAQ327705:QAS327705 QKM327705:QKO327705 QUI327705:QUK327705 REE327705:REG327705 ROA327705:ROC327705 RXW327705:RXY327705 SHS327705:SHU327705 SRO327705:SRQ327705 TBK327705:TBM327705 TLG327705:TLI327705 TVC327705:TVE327705 UEY327705:UFA327705 UOU327705:UOW327705 UYQ327705:UYS327705 VIM327705:VIO327705 VSI327705:VSK327705 WCE327705:WCG327705 WMA327705:WMC327705 WVW327705:WVY327705 L393241:N393241 JK393241:JM393241 TG393241:TI393241 ADC393241:ADE393241 AMY393241:ANA393241 AWU393241:AWW393241 BGQ393241:BGS393241 BQM393241:BQO393241 CAI393241:CAK393241 CKE393241:CKG393241 CUA393241:CUC393241 DDW393241:DDY393241 DNS393241:DNU393241 DXO393241:DXQ393241 EHK393241:EHM393241 ERG393241:ERI393241 FBC393241:FBE393241 FKY393241:FLA393241 FUU393241:FUW393241 GEQ393241:GES393241 GOM393241:GOO393241 GYI393241:GYK393241 HIE393241:HIG393241 HSA393241:HSC393241 IBW393241:IBY393241 ILS393241:ILU393241 IVO393241:IVQ393241 JFK393241:JFM393241 JPG393241:JPI393241 JZC393241:JZE393241 KIY393241:KJA393241 KSU393241:KSW393241 LCQ393241:LCS393241 LMM393241:LMO393241 LWI393241:LWK393241 MGE393241:MGG393241 MQA393241:MQC393241 MZW393241:MZY393241 NJS393241:NJU393241 NTO393241:NTQ393241 ODK393241:ODM393241 ONG393241:ONI393241 OXC393241:OXE393241 PGY393241:PHA393241 PQU393241:PQW393241 QAQ393241:QAS393241 QKM393241:QKO393241 QUI393241:QUK393241 REE393241:REG393241 ROA393241:ROC393241 RXW393241:RXY393241 SHS393241:SHU393241 SRO393241:SRQ393241 TBK393241:TBM393241 TLG393241:TLI393241 TVC393241:TVE393241 UEY393241:UFA393241 UOU393241:UOW393241 UYQ393241:UYS393241 VIM393241:VIO393241 VSI393241:VSK393241 WCE393241:WCG393241 WMA393241:WMC393241 WVW393241:WVY393241 L458777:N458777 JK458777:JM458777 TG458777:TI458777 ADC458777:ADE458777 AMY458777:ANA458777 AWU458777:AWW458777 BGQ458777:BGS458777 BQM458777:BQO458777 CAI458777:CAK458777 CKE458777:CKG458777 CUA458777:CUC458777 DDW458777:DDY458777 DNS458777:DNU458777 DXO458777:DXQ458777 EHK458777:EHM458777 ERG458777:ERI458777 FBC458777:FBE458777 FKY458777:FLA458777 FUU458777:FUW458777 GEQ458777:GES458777 GOM458777:GOO458777 GYI458777:GYK458777 HIE458777:HIG458777 HSA458777:HSC458777 IBW458777:IBY458777 ILS458777:ILU458777 IVO458777:IVQ458777 JFK458777:JFM458777 JPG458777:JPI458777 JZC458777:JZE458777 KIY458777:KJA458777 KSU458777:KSW458777 LCQ458777:LCS458777 LMM458777:LMO458777 LWI458777:LWK458777 MGE458777:MGG458777 MQA458777:MQC458777 MZW458777:MZY458777 NJS458777:NJU458777 NTO458777:NTQ458777 ODK458777:ODM458777 ONG458777:ONI458777 OXC458777:OXE458777 PGY458777:PHA458777 PQU458777:PQW458777 QAQ458777:QAS458777 QKM458777:QKO458777 QUI458777:QUK458777 REE458777:REG458777 ROA458777:ROC458777 RXW458777:RXY458777 SHS458777:SHU458777 SRO458777:SRQ458777 TBK458777:TBM458777 TLG458777:TLI458777 TVC458777:TVE458777 UEY458777:UFA458777 UOU458777:UOW458777 UYQ458777:UYS458777 VIM458777:VIO458777 VSI458777:VSK458777 WCE458777:WCG458777 WMA458777:WMC458777 WVW458777:WVY458777 L524313:N524313 JK524313:JM524313 TG524313:TI524313 ADC524313:ADE524313 AMY524313:ANA524313 AWU524313:AWW524313 BGQ524313:BGS524313 BQM524313:BQO524313 CAI524313:CAK524313 CKE524313:CKG524313 CUA524313:CUC524313 DDW524313:DDY524313 DNS524313:DNU524313 DXO524313:DXQ524313 EHK524313:EHM524313 ERG524313:ERI524313 FBC524313:FBE524313 FKY524313:FLA524313 FUU524313:FUW524313 GEQ524313:GES524313 GOM524313:GOO524313 GYI524313:GYK524313 HIE524313:HIG524313 HSA524313:HSC524313 IBW524313:IBY524313 ILS524313:ILU524313 IVO524313:IVQ524313 JFK524313:JFM524313 JPG524313:JPI524313 JZC524313:JZE524313 KIY524313:KJA524313 KSU524313:KSW524313 LCQ524313:LCS524313 LMM524313:LMO524313 LWI524313:LWK524313 MGE524313:MGG524313 MQA524313:MQC524313 MZW524313:MZY524313 NJS524313:NJU524313 NTO524313:NTQ524313 ODK524313:ODM524313 ONG524313:ONI524313 OXC524313:OXE524313 PGY524313:PHA524313 PQU524313:PQW524313 QAQ524313:QAS524313 QKM524313:QKO524313 QUI524313:QUK524313 REE524313:REG524313 ROA524313:ROC524313 RXW524313:RXY524313 SHS524313:SHU524313 SRO524313:SRQ524313 TBK524313:TBM524313 TLG524313:TLI524313 TVC524313:TVE524313 UEY524313:UFA524313 UOU524313:UOW524313 UYQ524313:UYS524313 VIM524313:VIO524313 VSI524313:VSK524313 WCE524313:WCG524313 WMA524313:WMC524313 WVW524313:WVY524313 L589849:N589849 JK589849:JM589849 TG589849:TI589849 ADC589849:ADE589849 AMY589849:ANA589849 AWU589849:AWW589849 BGQ589849:BGS589849 BQM589849:BQO589849 CAI589849:CAK589849 CKE589849:CKG589849 CUA589849:CUC589849 DDW589849:DDY589849 DNS589849:DNU589849 DXO589849:DXQ589849 EHK589849:EHM589849 ERG589849:ERI589849 FBC589849:FBE589849 FKY589849:FLA589849 FUU589849:FUW589849 GEQ589849:GES589849 GOM589849:GOO589849 GYI589849:GYK589849 HIE589849:HIG589849 HSA589849:HSC589849 IBW589849:IBY589849 ILS589849:ILU589849 IVO589849:IVQ589849 JFK589849:JFM589849 JPG589849:JPI589849 JZC589849:JZE589849 KIY589849:KJA589849 KSU589849:KSW589849 LCQ589849:LCS589849 LMM589849:LMO589849 LWI589849:LWK589849 MGE589849:MGG589849 MQA589849:MQC589849 MZW589849:MZY589849 NJS589849:NJU589849 NTO589849:NTQ589849 ODK589849:ODM589849 ONG589849:ONI589849 OXC589849:OXE589849 PGY589849:PHA589849 PQU589849:PQW589849 QAQ589849:QAS589849 QKM589849:QKO589849 QUI589849:QUK589849 REE589849:REG589849 ROA589849:ROC589849 RXW589849:RXY589849 SHS589849:SHU589849 SRO589849:SRQ589849 TBK589849:TBM589849 TLG589849:TLI589849 TVC589849:TVE589849 UEY589849:UFA589849 UOU589849:UOW589849 UYQ589849:UYS589849 VIM589849:VIO589849 VSI589849:VSK589849 WCE589849:WCG589849 WMA589849:WMC589849 WVW589849:WVY589849 L655385:N655385 JK655385:JM655385 TG655385:TI655385 ADC655385:ADE655385 AMY655385:ANA655385 AWU655385:AWW655385 BGQ655385:BGS655385 BQM655385:BQO655385 CAI655385:CAK655385 CKE655385:CKG655385 CUA655385:CUC655385 DDW655385:DDY655385 DNS655385:DNU655385 DXO655385:DXQ655385 EHK655385:EHM655385 ERG655385:ERI655385 FBC655385:FBE655385 FKY655385:FLA655385 FUU655385:FUW655385 GEQ655385:GES655385 GOM655385:GOO655385 GYI655385:GYK655385 HIE655385:HIG655385 HSA655385:HSC655385 IBW655385:IBY655385 ILS655385:ILU655385 IVO655385:IVQ655385 JFK655385:JFM655385 JPG655385:JPI655385 JZC655385:JZE655385 KIY655385:KJA655385 KSU655385:KSW655385 LCQ655385:LCS655385 LMM655385:LMO655385 LWI655385:LWK655385 MGE655385:MGG655385 MQA655385:MQC655385 MZW655385:MZY655385 NJS655385:NJU655385 NTO655385:NTQ655385 ODK655385:ODM655385 ONG655385:ONI655385 OXC655385:OXE655385 PGY655385:PHA655385 PQU655385:PQW655385 QAQ655385:QAS655385 QKM655385:QKO655385 QUI655385:QUK655385 REE655385:REG655385 ROA655385:ROC655385 RXW655385:RXY655385 SHS655385:SHU655385 SRO655385:SRQ655385 TBK655385:TBM655385 TLG655385:TLI655385 TVC655385:TVE655385 UEY655385:UFA655385 UOU655385:UOW655385 UYQ655385:UYS655385 VIM655385:VIO655385 VSI655385:VSK655385 WCE655385:WCG655385 WMA655385:WMC655385 WVW655385:WVY655385 L720921:N720921 JK720921:JM720921 TG720921:TI720921 ADC720921:ADE720921 AMY720921:ANA720921 AWU720921:AWW720921 BGQ720921:BGS720921 BQM720921:BQO720921 CAI720921:CAK720921 CKE720921:CKG720921 CUA720921:CUC720921 DDW720921:DDY720921 DNS720921:DNU720921 DXO720921:DXQ720921 EHK720921:EHM720921 ERG720921:ERI720921 FBC720921:FBE720921 FKY720921:FLA720921 FUU720921:FUW720921 GEQ720921:GES720921 GOM720921:GOO720921 GYI720921:GYK720921 HIE720921:HIG720921 HSA720921:HSC720921 IBW720921:IBY720921 ILS720921:ILU720921 IVO720921:IVQ720921 JFK720921:JFM720921 JPG720921:JPI720921 JZC720921:JZE720921 KIY720921:KJA720921 KSU720921:KSW720921 LCQ720921:LCS720921 LMM720921:LMO720921 LWI720921:LWK720921 MGE720921:MGG720921 MQA720921:MQC720921 MZW720921:MZY720921 NJS720921:NJU720921 NTO720921:NTQ720921 ODK720921:ODM720921 ONG720921:ONI720921 OXC720921:OXE720921 PGY720921:PHA720921 PQU720921:PQW720921 QAQ720921:QAS720921 QKM720921:QKO720921 QUI720921:QUK720921 REE720921:REG720921 ROA720921:ROC720921 RXW720921:RXY720921 SHS720921:SHU720921 SRO720921:SRQ720921 TBK720921:TBM720921 TLG720921:TLI720921 TVC720921:TVE720921 UEY720921:UFA720921 UOU720921:UOW720921 UYQ720921:UYS720921 VIM720921:VIO720921 VSI720921:VSK720921 WCE720921:WCG720921 WMA720921:WMC720921 WVW720921:WVY720921 L786457:N786457 JK786457:JM786457 TG786457:TI786457 ADC786457:ADE786457 AMY786457:ANA786457 AWU786457:AWW786457 BGQ786457:BGS786457 BQM786457:BQO786457 CAI786457:CAK786457 CKE786457:CKG786457 CUA786457:CUC786457 DDW786457:DDY786457 DNS786457:DNU786457 DXO786457:DXQ786457 EHK786457:EHM786457 ERG786457:ERI786457 FBC786457:FBE786457 FKY786457:FLA786457 FUU786457:FUW786457 GEQ786457:GES786457 GOM786457:GOO786457 GYI786457:GYK786457 HIE786457:HIG786457 HSA786457:HSC786457 IBW786457:IBY786457 ILS786457:ILU786457 IVO786457:IVQ786457 JFK786457:JFM786457 JPG786457:JPI786457 JZC786457:JZE786457 KIY786457:KJA786457 KSU786457:KSW786457 LCQ786457:LCS786457 LMM786457:LMO786457 LWI786457:LWK786457 MGE786457:MGG786457 MQA786457:MQC786457 MZW786457:MZY786457 NJS786457:NJU786457 NTO786457:NTQ786457 ODK786457:ODM786457 ONG786457:ONI786457 OXC786457:OXE786457 PGY786457:PHA786457 PQU786457:PQW786457 QAQ786457:QAS786457 QKM786457:QKO786457 QUI786457:QUK786457 REE786457:REG786457 ROA786457:ROC786457 RXW786457:RXY786457 SHS786457:SHU786457 SRO786457:SRQ786457 TBK786457:TBM786457 TLG786457:TLI786457 TVC786457:TVE786457 UEY786457:UFA786457 UOU786457:UOW786457 UYQ786457:UYS786457 VIM786457:VIO786457 VSI786457:VSK786457 WCE786457:WCG786457 WMA786457:WMC786457 WVW786457:WVY786457 L851993:N851993 JK851993:JM851993 TG851993:TI851993 ADC851993:ADE851993 AMY851993:ANA851993 AWU851993:AWW851993 BGQ851993:BGS851993 BQM851993:BQO851993 CAI851993:CAK851993 CKE851993:CKG851993 CUA851993:CUC851993 DDW851993:DDY851993 DNS851993:DNU851993 DXO851993:DXQ851993 EHK851993:EHM851993 ERG851993:ERI851993 FBC851993:FBE851993 FKY851993:FLA851993 FUU851993:FUW851993 GEQ851993:GES851993 GOM851993:GOO851993 GYI851993:GYK851993 HIE851993:HIG851993 HSA851993:HSC851993 IBW851993:IBY851993 ILS851993:ILU851993 IVO851993:IVQ851993 JFK851993:JFM851993 JPG851993:JPI851993 JZC851993:JZE851993 KIY851993:KJA851993 KSU851993:KSW851993 LCQ851993:LCS851993 LMM851993:LMO851993 LWI851993:LWK851993 MGE851993:MGG851993 MQA851993:MQC851993 MZW851993:MZY851993 NJS851993:NJU851993 NTO851993:NTQ851993 ODK851993:ODM851993 ONG851993:ONI851993 OXC851993:OXE851993 PGY851993:PHA851993 PQU851993:PQW851993 QAQ851993:QAS851993 QKM851993:QKO851993 QUI851993:QUK851993 REE851993:REG851993 ROA851993:ROC851993 RXW851993:RXY851993 SHS851993:SHU851993 SRO851993:SRQ851993 TBK851993:TBM851993 TLG851993:TLI851993 TVC851993:TVE851993 UEY851993:UFA851993 UOU851993:UOW851993 UYQ851993:UYS851993 VIM851993:VIO851993 VSI851993:VSK851993 WCE851993:WCG851993 WMA851993:WMC851993 WVW851993:WVY851993 L917529:N917529 JK917529:JM917529 TG917529:TI917529 ADC917529:ADE917529 AMY917529:ANA917529 AWU917529:AWW917529 BGQ917529:BGS917529 BQM917529:BQO917529 CAI917529:CAK917529 CKE917529:CKG917529 CUA917529:CUC917529 DDW917529:DDY917529 DNS917529:DNU917529 DXO917529:DXQ917529 EHK917529:EHM917529 ERG917529:ERI917529 FBC917529:FBE917529 FKY917529:FLA917529 FUU917529:FUW917529 GEQ917529:GES917529 GOM917529:GOO917529 GYI917529:GYK917529 HIE917529:HIG917529 HSA917529:HSC917529 IBW917529:IBY917529 ILS917529:ILU917529 IVO917529:IVQ917529 JFK917529:JFM917529 JPG917529:JPI917529 JZC917529:JZE917529 KIY917529:KJA917529 KSU917529:KSW917529 LCQ917529:LCS917529 LMM917529:LMO917529 LWI917529:LWK917529 MGE917529:MGG917529 MQA917529:MQC917529 MZW917529:MZY917529 NJS917529:NJU917529 NTO917529:NTQ917529 ODK917529:ODM917529 ONG917529:ONI917529 OXC917529:OXE917529 PGY917529:PHA917529 PQU917529:PQW917529 QAQ917529:QAS917529 QKM917529:QKO917529 QUI917529:QUK917529 REE917529:REG917529 ROA917529:ROC917529 RXW917529:RXY917529 SHS917529:SHU917529 SRO917529:SRQ917529 TBK917529:TBM917529 TLG917529:TLI917529 TVC917529:TVE917529 UEY917529:UFA917529 UOU917529:UOW917529 UYQ917529:UYS917529 VIM917529:VIO917529 VSI917529:VSK917529 WCE917529:WCG917529 WMA917529:WMC917529 WVW917529:WVY917529 L983065:N983065 JK983065:JM983065 TG983065:TI983065 ADC983065:ADE983065 AMY983065:ANA983065 AWU983065:AWW983065 BGQ983065:BGS983065 BQM983065:BQO983065 CAI983065:CAK983065 CKE983065:CKG983065 CUA983065:CUC983065 DDW983065:DDY983065 DNS983065:DNU983065 DXO983065:DXQ983065 EHK983065:EHM983065 ERG983065:ERI983065 FBC983065:FBE983065 FKY983065:FLA983065 FUU983065:FUW983065 GEQ983065:GES983065 GOM983065:GOO983065 GYI983065:GYK983065 HIE983065:HIG983065 HSA983065:HSC983065 IBW983065:IBY983065 ILS983065:ILU983065 IVO983065:IVQ983065 JFK983065:JFM983065 JPG983065:JPI983065 JZC983065:JZE983065 KIY983065:KJA983065 KSU983065:KSW983065 LCQ983065:LCS983065 LMM983065:LMO983065 LWI983065:LWK983065 MGE983065:MGG983065 MQA983065:MQC983065 MZW983065:MZY983065 NJS983065:NJU983065 NTO983065:NTQ983065 ODK983065:ODM983065 ONG983065:ONI983065 OXC983065:OXE983065 PGY983065:PHA983065 PQU983065:PQW983065 QAQ983065:QAS983065 QKM983065:QKO983065 QUI983065:QUK983065 REE983065:REG983065 ROA983065:ROC983065 RXW983065:RXY983065 SHS983065:SHU983065 SRO983065:SRQ983065 TBK983065:TBM983065 TLG983065:TLI983065 TVC983065:TVE983065 UEY983065:UFA983065 UOU983065:UOW983065 UYQ983065:UYS983065 VIM983065:VIO983065 VSI983065:VSK983065 WCE983065:WCG983065 WMA983065:WMC983065 WVW983065:WVY983065 P25:R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P65561:R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P131097:R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P196633:R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P262169:R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P327705:R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P393241:R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P458777:R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P524313:R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P589849:R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P655385:R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P720921:R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P786457:R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P851993:R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P917529:R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P983065:R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P27:R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P65563:R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P131099:R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P196635:R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P262171:R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P327707:R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P393243:R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P458779:R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P524315:R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P589851:R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P655387:R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P720923:R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P786459:R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P851995:R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P917531:R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P983067:R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00000000-0002-0000-0000-000008000000}">
      <formula1>"5,6,7,8,9,10,11,12,1"</formula1>
    </dataValidation>
    <dataValidation type="list" allowBlank="1" showInputMessage="1" showErrorMessage="1" sqref="WVR983074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G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G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G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G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G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G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G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G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G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G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G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G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G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G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G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xr:uid="{00000000-0002-0000-0000-000009000000}">
      <formula1>"生活援助従事者研修,介護職員初任者研修,実務者研修"</formula1>
    </dataValidation>
    <dataValidation type="list" allowBlank="1" showInputMessage="1" showErrorMessage="1" sqref="WVS983057:WVV983057 JG15:JJ15 TC15:TF15 ACY15:ADB15 AMU15:AMX15 AWQ15:AWT15 BGM15:BGP15 BQI15:BQL15 CAE15:CAH15 CKA15:CKD15 CTW15:CTZ15 DDS15:DDV15 DNO15:DNR15 DXK15:DXN15 EHG15:EHJ15 ERC15:ERF15 FAY15:FBB15 FKU15:FKX15 FUQ15:FUT15 GEM15:GEP15 GOI15:GOL15 GYE15:GYH15 HIA15:HID15 HRW15:HRZ15 IBS15:IBV15 ILO15:ILR15 IVK15:IVN15 JFG15:JFJ15 JPC15:JPF15 JYY15:JZB15 KIU15:KIX15 KSQ15:KST15 LCM15:LCP15 LMI15:LML15 LWE15:LWH15 MGA15:MGD15 MPW15:MPZ15 MZS15:MZV15 NJO15:NJR15 NTK15:NTN15 ODG15:ODJ15 ONC15:ONF15 OWY15:OXB15 PGU15:PGX15 PQQ15:PQT15 QAM15:QAP15 QKI15:QKL15 QUE15:QUH15 REA15:RED15 RNW15:RNZ15 RXS15:RXV15 SHO15:SHR15 SRK15:SRN15 TBG15:TBJ15 TLC15:TLF15 TUY15:TVB15 UEU15:UEX15 UOQ15:UOT15 UYM15:UYP15 VII15:VIL15 VSE15:VSH15 WCA15:WCD15 WLW15:WLZ15 WVS15:WVV15 H65553:K65553 JG65553:JJ65553 TC65553:TF65553 ACY65553:ADB65553 AMU65553:AMX65553 AWQ65553:AWT65553 BGM65553:BGP65553 BQI65553:BQL65553 CAE65553:CAH65553 CKA65553:CKD65553 CTW65553:CTZ65553 DDS65553:DDV65553 DNO65553:DNR65553 DXK65553:DXN65553 EHG65553:EHJ65553 ERC65553:ERF65553 FAY65553:FBB65553 FKU65553:FKX65553 FUQ65553:FUT65553 GEM65553:GEP65553 GOI65553:GOL65553 GYE65553:GYH65553 HIA65553:HID65553 HRW65553:HRZ65553 IBS65553:IBV65553 ILO65553:ILR65553 IVK65553:IVN65553 JFG65553:JFJ65553 JPC65553:JPF65553 JYY65553:JZB65553 KIU65553:KIX65553 KSQ65553:KST65553 LCM65553:LCP65553 LMI65553:LML65553 LWE65553:LWH65553 MGA65553:MGD65553 MPW65553:MPZ65553 MZS65553:MZV65553 NJO65553:NJR65553 NTK65553:NTN65553 ODG65553:ODJ65553 ONC65553:ONF65553 OWY65553:OXB65553 PGU65553:PGX65553 PQQ65553:PQT65553 QAM65553:QAP65553 QKI65553:QKL65553 QUE65553:QUH65553 REA65553:RED65553 RNW65553:RNZ65553 RXS65553:RXV65553 SHO65553:SHR65553 SRK65553:SRN65553 TBG65553:TBJ65553 TLC65553:TLF65553 TUY65553:TVB65553 UEU65553:UEX65553 UOQ65553:UOT65553 UYM65553:UYP65553 VII65553:VIL65553 VSE65553:VSH65553 WCA65553:WCD65553 WLW65553:WLZ65553 WVS65553:WVV65553 H131089:K131089 JG131089:JJ131089 TC131089:TF131089 ACY131089:ADB131089 AMU131089:AMX131089 AWQ131089:AWT131089 BGM131089:BGP131089 BQI131089:BQL131089 CAE131089:CAH131089 CKA131089:CKD131089 CTW131089:CTZ131089 DDS131089:DDV131089 DNO131089:DNR131089 DXK131089:DXN131089 EHG131089:EHJ131089 ERC131089:ERF131089 FAY131089:FBB131089 FKU131089:FKX131089 FUQ131089:FUT131089 GEM131089:GEP131089 GOI131089:GOL131089 GYE131089:GYH131089 HIA131089:HID131089 HRW131089:HRZ131089 IBS131089:IBV131089 ILO131089:ILR131089 IVK131089:IVN131089 JFG131089:JFJ131089 JPC131089:JPF131089 JYY131089:JZB131089 KIU131089:KIX131089 KSQ131089:KST131089 LCM131089:LCP131089 LMI131089:LML131089 LWE131089:LWH131089 MGA131089:MGD131089 MPW131089:MPZ131089 MZS131089:MZV131089 NJO131089:NJR131089 NTK131089:NTN131089 ODG131089:ODJ131089 ONC131089:ONF131089 OWY131089:OXB131089 PGU131089:PGX131089 PQQ131089:PQT131089 QAM131089:QAP131089 QKI131089:QKL131089 QUE131089:QUH131089 REA131089:RED131089 RNW131089:RNZ131089 RXS131089:RXV131089 SHO131089:SHR131089 SRK131089:SRN131089 TBG131089:TBJ131089 TLC131089:TLF131089 TUY131089:TVB131089 UEU131089:UEX131089 UOQ131089:UOT131089 UYM131089:UYP131089 VII131089:VIL131089 VSE131089:VSH131089 WCA131089:WCD131089 WLW131089:WLZ131089 WVS131089:WVV131089 H196625:K196625 JG196625:JJ196625 TC196625:TF196625 ACY196625:ADB196625 AMU196625:AMX196625 AWQ196625:AWT196625 BGM196625:BGP196625 BQI196625:BQL196625 CAE196625:CAH196625 CKA196625:CKD196625 CTW196625:CTZ196625 DDS196625:DDV196625 DNO196625:DNR196625 DXK196625:DXN196625 EHG196625:EHJ196625 ERC196625:ERF196625 FAY196625:FBB196625 FKU196625:FKX196625 FUQ196625:FUT196625 GEM196625:GEP196625 GOI196625:GOL196625 GYE196625:GYH196625 HIA196625:HID196625 HRW196625:HRZ196625 IBS196625:IBV196625 ILO196625:ILR196625 IVK196625:IVN196625 JFG196625:JFJ196625 JPC196625:JPF196625 JYY196625:JZB196625 KIU196625:KIX196625 KSQ196625:KST196625 LCM196625:LCP196625 LMI196625:LML196625 LWE196625:LWH196625 MGA196625:MGD196625 MPW196625:MPZ196625 MZS196625:MZV196625 NJO196625:NJR196625 NTK196625:NTN196625 ODG196625:ODJ196625 ONC196625:ONF196625 OWY196625:OXB196625 PGU196625:PGX196625 PQQ196625:PQT196625 QAM196625:QAP196625 QKI196625:QKL196625 QUE196625:QUH196625 REA196625:RED196625 RNW196625:RNZ196625 RXS196625:RXV196625 SHO196625:SHR196625 SRK196625:SRN196625 TBG196625:TBJ196625 TLC196625:TLF196625 TUY196625:TVB196625 UEU196625:UEX196625 UOQ196625:UOT196625 UYM196625:UYP196625 VII196625:VIL196625 VSE196625:VSH196625 WCA196625:WCD196625 WLW196625:WLZ196625 WVS196625:WVV196625 H262161:K262161 JG262161:JJ262161 TC262161:TF262161 ACY262161:ADB262161 AMU262161:AMX262161 AWQ262161:AWT262161 BGM262161:BGP262161 BQI262161:BQL262161 CAE262161:CAH262161 CKA262161:CKD262161 CTW262161:CTZ262161 DDS262161:DDV262161 DNO262161:DNR262161 DXK262161:DXN262161 EHG262161:EHJ262161 ERC262161:ERF262161 FAY262161:FBB262161 FKU262161:FKX262161 FUQ262161:FUT262161 GEM262161:GEP262161 GOI262161:GOL262161 GYE262161:GYH262161 HIA262161:HID262161 HRW262161:HRZ262161 IBS262161:IBV262161 ILO262161:ILR262161 IVK262161:IVN262161 JFG262161:JFJ262161 JPC262161:JPF262161 JYY262161:JZB262161 KIU262161:KIX262161 KSQ262161:KST262161 LCM262161:LCP262161 LMI262161:LML262161 LWE262161:LWH262161 MGA262161:MGD262161 MPW262161:MPZ262161 MZS262161:MZV262161 NJO262161:NJR262161 NTK262161:NTN262161 ODG262161:ODJ262161 ONC262161:ONF262161 OWY262161:OXB262161 PGU262161:PGX262161 PQQ262161:PQT262161 QAM262161:QAP262161 QKI262161:QKL262161 QUE262161:QUH262161 REA262161:RED262161 RNW262161:RNZ262161 RXS262161:RXV262161 SHO262161:SHR262161 SRK262161:SRN262161 TBG262161:TBJ262161 TLC262161:TLF262161 TUY262161:TVB262161 UEU262161:UEX262161 UOQ262161:UOT262161 UYM262161:UYP262161 VII262161:VIL262161 VSE262161:VSH262161 WCA262161:WCD262161 WLW262161:WLZ262161 WVS262161:WVV262161 H327697:K327697 JG327697:JJ327697 TC327697:TF327697 ACY327697:ADB327697 AMU327697:AMX327697 AWQ327697:AWT327697 BGM327697:BGP327697 BQI327697:BQL327697 CAE327697:CAH327697 CKA327697:CKD327697 CTW327697:CTZ327697 DDS327697:DDV327697 DNO327697:DNR327697 DXK327697:DXN327697 EHG327697:EHJ327697 ERC327697:ERF327697 FAY327697:FBB327697 FKU327697:FKX327697 FUQ327697:FUT327697 GEM327697:GEP327697 GOI327697:GOL327697 GYE327697:GYH327697 HIA327697:HID327697 HRW327697:HRZ327697 IBS327697:IBV327697 ILO327697:ILR327697 IVK327697:IVN327697 JFG327697:JFJ327697 JPC327697:JPF327697 JYY327697:JZB327697 KIU327697:KIX327697 KSQ327697:KST327697 LCM327697:LCP327697 LMI327697:LML327697 LWE327697:LWH327697 MGA327697:MGD327697 MPW327697:MPZ327697 MZS327697:MZV327697 NJO327697:NJR327697 NTK327697:NTN327697 ODG327697:ODJ327697 ONC327697:ONF327697 OWY327697:OXB327697 PGU327697:PGX327697 PQQ327697:PQT327697 QAM327697:QAP327697 QKI327697:QKL327697 QUE327697:QUH327697 REA327697:RED327697 RNW327697:RNZ327697 RXS327697:RXV327697 SHO327697:SHR327697 SRK327697:SRN327697 TBG327697:TBJ327697 TLC327697:TLF327697 TUY327697:TVB327697 UEU327697:UEX327697 UOQ327697:UOT327697 UYM327697:UYP327697 VII327697:VIL327697 VSE327697:VSH327697 WCA327697:WCD327697 WLW327697:WLZ327697 WVS327697:WVV327697 H393233:K393233 JG393233:JJ393233 TC393233:TF393233 ACY393233:ADB393233 AMU393233:AMX393233 AWQ393233:AWT393233 BGM393233:BGP393233 BQI393233:BQL393233 CAE393233:CAH393233 CKA393233:CKD393233 CTW393233:CTZ393233 DDS393233:DDV393233 DNO393233:DNR393233 DXK393233:DXN393233 EHG393233:EHJ393233 ERC393233:ERF393233 FAY393233:FBB393233 FKU393233:FKX393233 FUQ393233:FUT393233 GEM393233:GEP393233 GOI393233:GOL393233 GYE393233:GYH393233 HIA393233:HID393233 HRW393233:HRZ393233 IBS393233:IBV393233 ILO393233:ILR393233 IVK393233:IVN393233 JFG393233:JFJ393233 JPC393233:JPF393233 JYY393233:JZB393233 KIU393233:KIX393233 KSQ393233:KST393233 LCM393233:LCP393233 LMI393233:LML393233 LWE393233:LWH393233 MGA393233:MGD393233 MPW393233:MPZ393233 MZS393233:MZV393233 NJO393233:NJR393233 NTK393233:NTN393233 ODG393233:ODJ393233 ONC393233:ONF393233 OWY393233:OXB393233 PGU393233:PGX393233 PQQ393233:PQT393233 QAM393233:QAP393233 QKI393233:QKL393233 QUE393233:QUH393233 REA393233:RED393233 RNW393233:RNZ393233 RXS393233:RXV393233 SHO393233:SHR393233 SRK393233:SRN393233 TBG393233:TBJ393233 TLC393233:TLF393233 TUY393233:TVB393233 UEU393233:UEX393233 UOQ393233:UOT393233 UYM393233:UYP393233 VII393233:VIL393233 VSE393233:VSH393233 WCA393233:WCD393233 WLW393233:WLZ393233 WVS393233:WVV393233 H458769:K458769 JG458769:JJ458769 TC458769:TF458769 ACY458769:ADB458769 AMU458769:AMX458769 AWQ458769:AWT458769 BGM458769:BGP458769 BQI458769:BQL458769 CAE458769:CAH458769 CKA458769:CKD458769 CTW458769:CTZ458769 DDS458769:DDV458769 DNO458769:DNR458769 DXK458769:DXN458769 EHG458769:EHJ458769 ERC458769:ERF458769 FAY458769:FBB458769 FKU458769:FKX458769 FUQ458769:FUT458769 GEM458769:GEP458769 GOI458769:GOL458769 GYE458769:GYH458769 HIA458769:HID458769 HRW458769:HRZ458769 IBS458769:IBV458769 ILO458769:ILR458769 IVK458769:IVN458769 JFG458769:JFJ458769 JPC458769:JPF458769 JYY458769:JZB458769 KIU458769:KIX458769 KSQ458769:KST458769 LCM458769:LCP458769 LMI458769:LML458769 LWE458769:LWH458769 MGA458769:MGD458769 MPW458769:MPZ458769 MZS458769:MZV458769 NJO458769:NJR458769 NTK458769:NTN458769 ODG458769:ODJ458769 ONC458769:ONF458769 OWY458769:OXB458769 PGU458769:PGX458769 PQQ458769:PQT458769 QAM458769:QAP458769 QKI458769:QKL458769 QUE458769:QUH458769 REA458769:RED458769 RNW458769:RNZ458769 RXS458769:RXV458769 SHO458769:SHR458769 SRK458769:SRN458769 TBG458769:TBJ458769 TLC458769:TLF458769 TUY458769:TVB458769 UEU458769:UEX458769 UOQ458769:UOT458769 UYM458769:UYP458769 VII458769:VIL458769 VSE458769:VSH458769 WCA458769:WCD458769 WLW458769:WLZ458769 WVS458769:WVV458769 H524305:K524305 JG524305:JJ524305 TC524305:TF524305 ACY524305:ADB524305 AMU524305:AMX524305 AWQ524305:AWT524305 BGM524305:BGP524305 BQI524305:BQL524305 CAE524305:CAH524305 CKA524305:CKD524305 CTW524305:CTZ524305 DDS524305:DDV524305 DNO524305:DNR524305 DXK524305:DXN524305 EHG524305:EHJ524305 ERC524305:ERF524305 FAY524305:FBB524305 FKU524305:FKX524305 FUQ524305:FUT524305 GEM524305:GEP524305 GOI524305:GOL524305 GYE524305:GYH524305 HIA524305:HID524305 HRW524305:HRZ524305 IBS524305:IBV524305 ILO524305:ILR524305 IVK524305:IVN524305 JFG524305:JFJ524305 JPC524305:JPF524305 JYY524305:JZB524305 KIU524305:KIX524305 KSQ524305:KST524305 LCM524305:LCP524305 LMI524305:LML524305 LWE524305:LWH524305 MGA524305:MGD524305 MPW524305:MPZ524305 MZS524305:MZV524305 NJO524305:NJR524305 NTK524305:NTN524305 ODG524305:ODJ524305 ONC524305:ONF524305 OWY524305:OXB524305 PGU524305:PGX524305 PQQ524305:PQT524305 QAM524305:QAP524305 QKI524305:QKL524305 QUE524305:QUH524305 REA524305:RED524305 RNW524305:RNZ524305 RXS524305:RXV524305 SHO524305:SHR524305 SRK524305:SRN524305 TBG524305:TBJ524305 TLC524305:TLF524305 TUY524305:TVB524305 UEU524305:UEX524305 UOQ524305:UOT524305 UYM524305:UYP524305 VII524305:VIL524305 VSE524305:VSH524305 WCA524305:WCD524305 WLW524305:WLZ524305 WVS524305:WVV524305 H589841:K589841 JG589841:JJ589841 TC589841:TF589841 ACY589841:ADB589841 AMU589841:AMX589841 AWQ589841:AWT589841 BGM589841:BGP589841 BQI589841:BQL589841 CAE589841:CAH589841 CKA589841:CKD589841 CTW589841:CTZ589841 DDS589841:DDV589841 DNO589841:DNR589841 DXK589841:DXN589841 EHG589841:EHJ589841 ERC589841:ERF589841 FAY589841:FBB589841 FKU589841:FKX589841 FUQ589841:FUT589841 GEM589841:GEP589841 GOI589841:GOL589841 GYE589841:GYH589841 HIA589841:HID589841 HRW589841:HRZ589841 IBS589841:IBV589841 ILO589841:ILR589841 IVK589841:IVN589841 JFG589841:JFJ589841 JPC589841:JPF589841 JYY589841:JZB589841 KIU589841:KIX589841 KSQ589841:KST589841 LCM589841:LCP589841 LMI589841:LML589841 LWE589841:LWH589841 MGA589841:MGD589841 MPW589841:MPZ589841 MZS589841:MZV589841 NJO589841:NJR589841 NTK589841:NTN589841 ODG589841:ODJ589841 ONC589841:ONF589841 OWY589841:OXB589841 PGU589841:PGX589841 PQQ589841:PQT589841 QAM589841:QAP589841 QKI589841:QKL589841 QUE589841:QUH589841 REA589841:RED589841 RNW589841:RNZ589841 RXS589841:RXV589841 SHO589841:SHR589841 SRK589841:SRN589841 TBG589841:TBJ589841 TLC589841:TLF589841 TUY589841:TVB589841 UEU589841:UEX589841 UOQ589841:UOT589841 UYM589841:UYP589841 VII589841:VIL589841 VSE589841:VSH589841 WCA589841:WCD589841 WLW589841:WLZ589841 WVS589841:WVV589841 H655377:K655377 JG655377:JJ655377 TC655377:TF655377 ACY655377:ADB655377 AMU655377:AMX655377 AWQ655377:AWT655377 BGM655377:BGP655377 BQI655377:BQL655377 CAE655377:CAH655377 CKA655377:CKD655377 CTW655377:CTZ655377 DDS655377:DDV655377 DNO655377:DNR655377 DXK655377:DXN655377 EHG655377:EHJ655377 ERC655377:ERF655377 FAY655377:FBB655377 FKU655377:FKX655377 FUQ655377:FUT655377 GEM655377:GEP655377 GOI655377:GOL655377 GYE655377:GYH655377 HIA655377:HID655377 HRW655377:HRZ655377 IBS655377:IBV655377 ILO655377:ILR655377 IVK655377:IVN655377 JFG655377:JFJ655377 JPC655377:JPF655377 JYY655377:JZB655377 KIU655377:KIX655377 KSQ655377:KST655377 LCM655377:LCP655377 LMI655377:LML655377 LWE655377:LWH655377 MGA655377:MGD655377 MPW655377:MPZ655377 MZS655377:MZV655377 NJO655377:NJR655377 NTK655377:NTN655377 ODG655377:ODJ655377 ONC655377:ONF655377 OWY655377:OXB655377 PGU655377:PGX655377 PQQ655377:PQT655377 QAM655377:QAP655377 QKI655377:QKL655377 QUE655377:QUH655377 REA655377:RED655377 RNW655377:RNZ655377 RXS655377:RXV655377 SHO655377:SHR655377 SRK655377:SRN655377 TBG655377:TBJ655377 TLC655377:TLF655377 TUY655377:TVB655377 UEU655377:UEX655377 UOQ655377:UOT655377 UYM655377:UYP655377 VII655377:VIL655377 VSE655377:VSH655377 WCA655377:WCD655377 WLW655377:WLZ655377 WVS655377:WVV655377 H720913:K720913 JG720913:JJ720913 TC720913:TF720913 ACY720913:ADB720913 AMU720913:AMX720913 AWQ720913:AWT720913 BGM720913:BGP720913 BQI720913:BQL720913 CAE720913:CAH720913 CKA720913:CKD720913 CTW720913:CTZ720913 DDS720913:DDV720913 DNO720913:DNR720913 DXK720913:DXN720913 EHG720913:EHJ720913 ERC720913:ERF720913 FAY720913:FBB720913 FKU720913:FKX720913 FUQ720913:FUT720913 GEM720913:GEP720913 GOI720913:GOL720913 GYE720913:GYH720913 HIA720913:HID720913 HRW720913:HRZ720913 IBS720913:IBV720913 ILO720913:ILR720913 IVK720913:IVN720913 JFG720913:JFJ720913 JPC720913:JPF720913 JYY720913:JZB720913 KIU720913:KIX720913 KSQ720913:KST720913 LCM720913:LCP720913 LMI720913:LML720913 LWE720913:LWH720913 MGA720913:MGD720913 MPW720913:MPZ720913 MZS720913:MZV720913 NJO720913:NJR720913 NTK720913:NTN720913 ODG720913:ODJ720913 ONC720913:ONF720913 OWY720913:OXB720913 PGU720913:PGX720913 PQQ720913:PQT720913 QAM720913:QAP720913 QKI720913:QKL720913 QUE720913:QUH720913 REA720913:RED720913 RNW720913:RNZ720913 RXS720913:RXV720913 SHO720913:SHR720913 SRK720913:SRN720913 TBG720913:TBJ720913 TLC720913:TLF720913 TUY720913:TVB720913 UEU720913:UEX720913 UOQ720913:UOT720913 UYM720913:UYP720913 VII720913:VIL720913 VSE720913:VSH720913 WCA720913:WCD720913 WLW720913:WLZ720913 WVS720913:WVV720913 H786449:K786449 JG786449:JJ786449 TC786449:TF786449 ACY786449:ADB786449 AMU786449:AMX786449 AWQ786449:AWT786449 BGM786449:BGP786449 BQI786449:BQL786449 CAE786449:CAH786449 CKA786449:CKD786449 CTW786449:CTZ786449 DDS786449:DDV786449 DNO786449:DNR786449 DXK786449:DXN786449 EHG786449:EHJ786449 ERC786449:ERF786449 FAY786449:FBB786449 FKU786449:FKX786449 FUQ786449:FUT786449 GEM786449:GEP786449 GOI786449:GOL786449 GYE786449:GYH786449 HIA786449:HID786449 HRW786449:HRZ786449 IBS786449:IBV786449 ILO786449:ILR786449 IVK786449:IVN786449 JFG786449:JFJ786449 JPC786449:JPF786449 JYY786449:JZB786449 KIU786449:KIX786449 KSQ786449:KST786449 LCM786449:LCP786449 LMI786449:LML786449 LWE786449:LWH786449 MGA786449:MGD786449 MPW786449:MPZ786449 MZS786449:MZV786449 NJO786449:NJR786449 NTK786449:NTN786449 ODG786449:ODJ786449 ONC786449:ONF786449 OWY786449:OXB786449 PGU786449:PGX786449 PQQ786449:PQT786449 QAM786449:QAP786449 QKI786449:QKL786449 QUE786449:QUH786449 REA786449:RED786449 RNW786449:RNZ786449 RXS786449:RXV786449 SHO786449:SHR786449 SRK786449:SRN786449 TBG786449:TBJ786449 TLC786449:TLF786449 TUY786449:TVB786449 UEU786449:UEX786449 UOQ786449:UOT786449 UYM786449:UYP786449 VII786449:VIL786449 VSE786449:VSH786449 WCA786449:WCD786449 WLW786449:WLZ786449 WVS786449:WVV786449 H851985:K851985 JG851985:JJ851985 TC851985:TF851985 ACY851985:ADB851985 AMU851985:AMX851985 AWQ851985:AWT851985 BGM851985:BGP851985 BQI851985:BQL851985 CAE851985:CAH851985 CKA851985:CKD851985 CTW851985:CTZ851985 DDS851985:DDV851985 DNO851985:DNR851985 DXK851985:DXN851985 EHG851985:EHJ851985 ERC851985:ERF851985 FAY851985:FBB851985 FKU851985:FKX851985 FUQ851985:FUT851985 GEM851985:GEP851985 GOI851985:GOL851985 GYE851985:GYH851985 HIA851985:HID851985 HRW851985:HRZ851985 IBS851985:IBV851985 ILO851985:ILR851985 IVK851985:IVN851985 JFG851985:JFJ851985 JPC851985:JPF851985 JYY851985:JZB851985 KIU851985:KIX851985 KSQ851985:KST851985 LCM851985:LCP851985 LMI851985:LML851985 LWE851985:LWH851985 MGA851985:MGD851985 MPW851985:MPZ851985 MZS851985:MZV851985 NJO851985:NJR851985 NTK851985:NTN851985 ODG851985:ODJ851985 ONC851985:ONF851985 OWY851985:OXB851985 PGU851985:PGX851985 PQQ851985:PQT851985 QAM851985:QAP851985 QKI851985:QKL851985 QUE851985:QUH851985 REA851985:RED851985 RNW851985:RNZ851985 RXS851985:RXV851985 SHO851985:SHR851985 SRK851985:SRN851985 TBG851985:TBJ851985 TLC851985:TLF851985 TUY851985:TVB851985 UEU851985:UEX851985 UOQ851985:UOT851985 UYM851985:UYP851985 VII851985:VIL851985 VSE851985:VSH851985 WCA851985:WCD851985 WLW851985:WLZ851985 WVS851985:WVV851985 H917521:K917521 JG917521:JJ917521 TC917521:TF917521 ACY917521:ADB917521 AMU917521:AMX917521 AWQ917521:AWT917521 BGM917521:BGP917521 BQI917521:BQL917521 CAE917521:CAH917521 CKA917521:CKD917521 CTW917521:CTZ917521 DDS917521:DDV917521 DNO917521:DNR917521 DXK917521:DXN917521 EHG917521:EHJ917521 ERC917521:ERF917521 FAY917521:FBB917521 FKU917521:FKX917521 FUQ917521:FUT917521 GEM917521:GEP917521 GOI917521:GOL917521 GYE917521:GYH917521 HIA917521:HID917521 HRW917521:HRZ917521 IBS917521:IBV917521 ILO917521:ILR917521 IVK917521:IVN917521 JFG917521:JFJ917521 JPC917521:JPF917521 JYY917521:JZB917521 KIU917521:KIX917521 KSQ917521:KST917521 LCM917521:LCP917521 LMI917521:LML917521 LWE917521:LWH917521 MGA917521:MGD917521 MPW917521:MPZ917521 MZS917521:MZV917521 NJO917521:NJR917521 NTK917521:NTN917521 ODG917521:ODJ917521 ONC917521:ONF917521 OWY917521:OXB917521 PGU917521:PGX917521 PQQ917521:PQT917521 QAM917521:QAP917521 QKI917521:QKL917521 QUE917521:QUH917521 REA917521:RED917521 RNW917521:RNZ917521 RXS917521:RXV917521 SHO917521:SHR917521 SRK917521:SRN917521 TBG917521:TBJ917521 TLC917521:TLF917521 TUY917521:TVB917521 UEU917521:UEX917521 UOQ917521:UOT917521 UYM917521:UYP917521 VII917521:VIL917521 VSE917521:VSH917521 WCA917521:WCD917521 WLW917521:WLZ917521 WVS917521:WVV917521 H983057:K983057 JG983057:JJ983057 TC983057:TF983057 ACY983057:ADB983057 AMU983057:AMX983057 AWQ983057:AWT983057 BGM983057:BGP983057 BQI983057:BQL983057 CAE983057:CAH983057 CKA983057:CKD983057 CTW983057:CTZ983057 DDS983057:DDV983057 DNO983057:DNR983057 DXK983057:DXN983057 EHG983057:EHJ983057 ERC983057:ERF983057 FAY983057:FBB983057 FKU983057:FKX983057 FUQ983057:FUT983057 GEM983057:GEP983057 GOI983057:GOL983057 GYE983057:GYH983057 HIA983057:HID983057 HRW983057:HRZ983057 IBS983057:IBV983057 ILO983057:ILR983057 IVK983057:IVN983057 JFG983057:JFJ983057 JPC983057:JPF983057 JYY983057:JZB983057 KIU983057:KIX983057 KSQ983057:KST983057 LCM983057:LCP983057 LMI983057:LML983057 LWE983057:LWH983057 MGA983057:MGD983057 MPW983057:MPZ983057 MZS983057:MZV983057 NJO983057:NJR983057 NTK983057:NTN983057 ODG983057:ODJ983057 ONC983057:ONF983057 OWY983057:OXB983057 PGU983057:PGX983057 PQQ983057:PQT983057 QAM983057:QAP983057 QKI983057:QKL983057 QUE983057:QUH983057 REA983057:RED983057 RNW983057:RNZ983057 RXS983057:RXV983057 SHO983057:SHR983057 SRK983057:SRN983057 TBG983057:TBJ983057 TLC983057:TLF983057 TUY983057:TVB983057 UEU983057:UEX983057 UOQ983057:UOT983057 UYM983057:UYP983057 VII983057:VIL983057 VSE983057:VSH983057 WCA983057:WCD983057 WLW983057:WLZ983057" xr:uid="{00000000-0002-0000-0000-00000A000000}">
      <formula1>"①,②,③"</formula1>
    </dataValidation>
    <dataValidation allowBlank="1" showInputMessage="1" showErrorMessage="1" prompt="免税事業者は税込額、課税事業者は税抜額が反映されます" sqref="U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U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U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U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U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U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U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U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U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U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U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U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U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U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U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U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WWF983074" xr:uid="{00000000-0002-0000-0000-00000B000000}"/>
    <dataValidation allowBlank="1" sqref="WWA983074:WWD983076 JO33:JR35 TK33:TN35 ADG33:ADJ35 ANC33:ANF35 AWY33:AXB35 BGU33:BGX35 BQQ33:BQT35 CAM33:CAP35 CKI33:CKL35 CUE33:CUH35 DEA33:DED35 DNW33:DNZ35 DXS33:DXV35 EHO33:EHR35 ERK33:ERN35 FBG33:FBJ35 FLC33:FLF35 FUY33:FVB35 GEU33:GEX35 GOQ33:GOT35 GYM33:GYP35 HII33:HIL35 HSE33:HSH35 ICA33:ICD35 ILW33:ILZ35 IVS33:IVV35 JFO33:JFR35 JPK33:JPN35 JZG33:JZJ35 KJC33:KJF35 KSY33:KTB35 LCU33:LCX35 LMQ33:LMT35 LWM33:LWP35 MGI33:MGL35 MQE33:MQH35 NAA33:NAD35 NJW33:NJZ35 NTS33:NTV35 ODO33:ODR35 ONK33:ONN35 OXG33:OXJ35 PHC33:PHF35 PQY33:PRB35 QAU33:QAX35 QKQ33:QKT35 QUM33:QUP35 REI33:REL35 ROE33:ROH35 RYA33:RYD35 SHW33:SHZ35 SRS33:SRV35 TBO33:TBR35 TLK33:TLN35 TVG33:TVJ35 UFC33:UFF35 UOY33:UPB35 UYU33:UYX35 VIQ33:VIT35 VSM33:VSP35 WCI33:WCL35 WME33:WMH35 WWA33:WWD35 P65570:S65572 JO65570:JR65572 TK65570:TN65572 ADG65570:ADJ65572 ANC65570:ANF65572 AWY65570:AXB65572 BGU65570:BGX65572 BQQ65570:BQT65572 CAM65570:CAP65572 CKI65570:CKL65572 CUE65570:CUH65572 DEA65570:DED65572 DNW65570:DNZ65572 DXS65570:DXV65572 EHO65570:EHR65572 ERK65570:ERN65572 FBG65570:FBJ65572 FLC65570:FLF65572 FUY65570:FVB65572 GEU65570:GEX65572 GOQ65570:GOT65572 GYM65570:GYP65572 HII65570:HIL65572 HSE65570:HSH65572 ICA65570:ICD65572 ILW65570:ILZ65572 IVS65570:IVV65572 JFO65570:JFR65572 JPK65570:JPN65572 JZG65570:JZJ65572 KJC65570:KJF65572 KSY65570:KTB65572 LCU65570:LCX65572 LMQ65570:LMT65572 LWM65570:LWP65572 MGI65570:MGL65572 MQE65570:MQH65572 NAA65570:NAD65572 NJW65570:NJZ65572 NTS65570:NTV65572 ODO65570:ODR65572 ONK65570:ONN65572 OXG65570:OXJ65572 PHC65570:PHF65572 PQY65570:PRB65572 QAU65570:QAX65572 QKQ65570:QKT65572 QUM65570:QUP65572 REI65570:REL65572 ROE65570:ROH65572 RYA65570:RYD65572 SHW65570:SHZ65572 SRS65570:SRV65572 TBO65570:TBR65572 TLK65570:TLN65572 TVG65570:TVJ65572 UFC65570:UFF65572 UOY65570:UPB65572 UYU65570:UYX65572 VIQ65570:VIT65572 VSM65570:VSP65572 WCI65570:WCL65572 WME65570:WMH65572 WWA65570:WWD65572 P131106:S131108 JO131106:JR131108 TK131106:TN131108 ADG131106:ADJ131108 ANC131106:ANF131108 AWY131106:AXB131108 BGU131106:BGX131108 BQQ131106:BQT131108 CAM131106:CAP131108 CKI131106:CKL131108 CUE131106:CUH131108 DEA131106:DED131108 DNW131106:DNZ131108 DXS131106:DXV131108 EHO131106:EHR131108 ERK131106:ERN131108 FBG131106:FBJ131108 FLC131106:FLF131108 FUY131106:FVB131108 GEU131106:GEX131108 GOQ131106:GOT131108 GYM131106:GYP131108 HII131106:HIL131108 HSE131106:HSH131108 ICA131106:ICD131108 ILW131106:ILZ131108 IVS131106:IVV131108 JFO131106:JFR131108 JPK131106:JPN131108 JZG131106:JZJ131108 KJC131106:KJF131108 KSY131106:KTB131108 LCU131106:LCX131108 LMQ131106:LMT131108 LWM131106:LWP131108 MGI131106:MGL131108 MQE131106:MQH131108 NAA131106:NAD131108 NJW131106:NJZ131108 NTS131106:NTV131108 ODO131106:ODR131108 ONK131106:ONN131108 OXG131106:OXJ131108 PHC131106:PHF131108 PQY131106:PRB131108 QAU131106:QAX131108 QKQ131106:QKT131108 QUM131106:QUP131108 REI131106:REL131108 ROE131106:ROH131108 RYA131106:RYD131108 SHW131106:SHZ131108 SRS131106:SRV131108 TBO131106:TBR131108 TLK131106:TLN131108 TVG131106:TVJ131108 UFC131106:UFF131108 UOY131106:UPB131108 UYU131106:UYX131108 VIQ131106:VIT131108 VSM131106:VSP131108 WCI131106:WCL131108 WME131106:WMH131108 WWA131106:WWD131108 P196642:S196644 JO196642:JR196644 TK196642:TN196644 ADG196642:ADJ196644 ANC196642:ANF196644 AWY196642:AXB196644 BGU196642:BGX196644 BQQ196642:BQT196644 CAM196642:CAP196644 CKI196642:CKL196644 CUE196642:CUH196644 DEA196642:DED196644 DNW196642:DNZ196644 DXS196642:DXV196644 EHO196642:EHR196644 ERK196642:ERN196644 FBG196642:FBJ196644 FLC196642:FLF196644 FUY196642:FVB196644 GEU196642:GEX196644 GOQ196642:GOT196644 GYM196642:GYP196644 HII196642:HIL196644 HSE196642:HSH196644 ICA196642:ICD196644 ILW196642:ILZ196644 IVS196642:IVV196644 JFO196642:JFR196644 JPK196642:JPN196644 JZG196642:JZJ196644 KJC196642:KJF196644 KSY196642:KTB196644 LCU196642:LCX196644 LMQ196642:LMT196644 LWM196642:LWP196644 MGI196642:MGL196644 MQE196642:MQH196644 NAA196642:NAD196644 NJW196642:NJZ196644 NTS196642:NTV196644 ODO196642:ODR196644 ONK196642:ONN196644 OXG196642:OXJ196644 PHC196642:PHF196644 PQY196642:PRB196644 QAU196642:QAX196644 QKQ196642:QKT196644 QUM196642:QUP196644 REI196642:REL196644 ROE196642:ROH196644 RYA196642:RYD196644 SHW196642:SHZ196644 SRS196642:SRV196644 TBO196642:TBR196644 TLK196642:TLN196644 TVG196642:TVJ196644 UFC196642:UFF196644 UOY196642:UPB196644 UYU196642:UYX196644 VIQ196642:VIT196644 VSM196642:VSP196644 WCI196642:WCL196644 WME196642:WMH196644 WWA196642:WWD196644 P262178:S262180 JO262178:JR262180 TK262178:TN262180 ADG262178:ADJ262180 ANC262178:ANF262180 AWY262178:AXB262180 BGU262178:BGX262180 BQQ262178:BQT262180 CAM262178:CAP262180 CKI262178:CKL262180 CUE262178:CUH262180 DEA262178:DED262180 DNW262178:DNZ262180 DXS262178:DXV262180 EHO262178:EHR262180 ERK262178:ERN262180 FBG262178:FBJ262180 FLC262178:FLF262180 FUY262178:FVB262180 GEU262178:GEX262180 GOQ262178:GOT262180 GYM262178:GYP262180 HII262178:HIL262180 HSE262178:HSH262180 ICA262178:ICD262180 ILW262178:ILZ262180 IVS262178:IVV262180 JFO262178:JFR262180 JPK262178:JPN262180 JZG262178:JZJ262180 KJC262178:KJF262180 KSY262178:KTB262180 LCU262178:LCX262180 LMQ262178:LMT262180 LWM262178:LWP262180 MGI262178:MGL262180 MQE262178:MQH262180 NAA262178:NAD262180 NJW262178:NJZ262180 NTS262178:NTV262180 ODO262178:ODR262180 ONK262178:ONN262180 OXG262178:OXJ262180 PHC262178:PHF262180 PQY262178:PRB262180 QAU262178:QAX262180 QKQ262178:QKT262180 QUM262178:QUP262180 REI262178:REL262180 ROE262178:ROH262180 RYA262178:RYD262180 SHW262178:SHZ262180 SRS262178:SRV262180 TBO262178:TBR262180 TLK262178:TLN262180 TVG262178:TVJ262180 UFC262178:UFF262180 UOY262178:UPB262180 UYU262178:UYX262180 VIQ262178:VIT262180 VSM262178:VSP262180 WCI262178:WCL262180 WME262178:WMH262180 WWA262178:WWD262180 P327714:S327716 JO327714:JR327716 TK327714:TN327716 ADG327714:ADJ327716 ANC327714:ANF327716 AWY327714:AXB327716 BGU327714:BGX327716 BQQ327714:BQT327716 CAM327714:CAP327716 CKI327714:CKL327716 CUE327714:CUH327716 DEA327714:DED327716 DNW327714:DNZ327716 DXS327714:DXV327716 EHO327714:EHR327716 ERK327714:ERN327716 FBG327714:FBJ327716 FLC327714:FLF327716 FUY327714:FVB327716 GEU327714:GEX327716 GOQ327714:GOT327716 GYM327714:GYP327716 HII327714:HIL327716 HSE327714:HSH327716 ICA327714:ICD327716 ILW327714:ILZ327716 IVS327714:IVV327716 JFO327714:JFR327716 JPK327714:JPN327716 JZG327714:JZJ327716 KJC327714:KJF327716 KSY327714:KTB327716 LCU327714:LCX327716 LMQ327714:LMT327716 LWM327714:LWP327716 MGI327714:MGL327716 MQE327714:MQH327716 NAA327714:NAD327716 NJW327714:NJZ327716 NTS327714:NTV327716 ODO327714:ODR327716 ONK327714:ONN327716 OXG327714:OXJ327716 PHC327714:PHF327716 PQY327714:PRB327716 QAU327714:QAX327716 QKQ327714:QKT327716 QUM327714:QUP327716 REI327714:REL327716 ROE327714:ROH327716 RYA327714:RYD327716 SHW327714:SHZ327716 SRS327714:SRV327716 TBO327714:TBR327716 TLK327714:TLN327716 TVG327714:TVJ327716 UFC327714:UFF327716 UOY327714:UPB327716 UYU327714:UYX327716 VIQ327714:VIT327716 VSM327714:VSP327716 WCI327714:WCL327716 WME327714:WMH327716 WWA327714:WWD327716 P393250:S393252 JO393250:JR393252 TK393250:TN393252 ADG393250:ADJ393252 ANC393250:ANF393252 AWY393250:AXB393252 BGU393250:BGX393252 BQQ393250:BQT393252 CAM393250:CAP393252 CKI393250:CKL393252 CUE393250:CUH393252 DEA393250:DED393252 DNW393250:DNZ393252 DXS393250:DXV393252 EHO393250:EHR393252 ERK393250:ERN393252 FBG393250:FBJ393252 FLC393250:FLF393252 FUY393250:FVB393252 GEU393250:GEX393252 GOQ393250:GOT393252 GYM393250:GYP393252 HII393250:HIL393252 HSE393250:HSH393252 ICA393250:ICD393252 ILW393250:ILZ393252 IVS393250:IVV393252 JFO393250:JFR393252 JPK393250:JPN393252 JZG393250:JZJ393252 KJC393250:KJF393252 KSY393250:KTB393252 LCU393250:LCX393252 LMQ393250:LMT393252 LWM393250:LWP393252 MGI393250:MGL393252 MQE393250:MQH393252 NAA393250:NAD393252 NJW393250:NJZ393252 NTS393250:NTV393252 ODO393250:ODR393252 ONK393250:ONN393252 OXG393250:OXJ393252 PHC393250:PHF393252 PQY393250:PRB393252 QAU393250:QAX393252 QKQ393250:QKT393252 QUM393250:QUP393252 REI393250:REL393252 ROE393250:ROH393252 RYA393250:RYD393252 SHW393250:SHZ393252 SRS393250:SRV393252 TBO393250:TBR393252 TLK393250:TLN393252 TVG393250:TVJ393252 UFC393250:UFF393252 UOY393250:UPB393252 UYU393250:UYX393252 VIQ393250:VIT393252 VSM393250:VSP393252 WCI393250:WCL393252 WME393250:WMH393252 WWA393250:WWD393252 P458786:S458788 JO458786:JR458788 TK458786:TN458788 ADG458786:ADJ458788 ANC458786:ANF458788 AWY458786:AXB458788 BGU458786:BGX458788 BQQ458786:BQT458788 CAM458786:CAP458788 CKI458786:CKL458788 CUE458786:CUH458788 DEA458786:DED458788 DNW458786:DNZ458788 DXS458786:DXV458788 EHO458786:EHR458788 ERK458786:ERN458788 FBG458786:FBJ458788 FLC458786:FLF458788 FUY458786:FVB458788 GEU458786:GEX458788 GOQ458786:GOT458788 GYM458786:GYP458788 HII458786:HIL458788 HSE458786:HSH458788 ICA458786:ICD458788 ILW458786:ILZ458788 IVS458786:IVV458788 JFO458786:JFR458788 JPK458786:JPN458788 JZG458786:JZJ458788 KJC458786:KJF458788 KSY458786:KTB458788 LCU458786:LCX458788 LMQ458786:LMT458788 LWM458786:LWP458788 MGI458786:MGL458788 MQE458786:MQH458788 NAA458786:NAD458788 NJW458786:NJZ458788 NTS458786:NTV458788 ODO458786:ODR458788 ONK458786:ONN458788 OXG458786:OXJ458788 PHC458786:PHF458788 PQY458786:PRB458788 QAU458786:QAX458788 QKQ458786:QKT458788 QUM458786:QUP458788 REI458786:REL458788 ROE458786:ROH458788 RYA458786:RYD458788 SHW458786:SHZ458788 SRS458786:SRV458788 TBO458786:TBR458788 TLK458786:TLN458788 TVG458786:TVJ458788 UFC458786:UFF458788 UOY458786:UPB458788 UYU458786:UYX458788 VIQ458786:VIT458788 VSM458786:VSP458788 WCI458786:WCL458788 WME458786:WMH458788 WWA458786:WWD458788 P524322:S524324 JO524322:JR524324 TK524322:TN524324 ADG524322:ADJ524324 ANC524322:ANF524324 AWY524322:AXB524324 BGU524322:BGX524324 BQQ524322:BQT524324 CAM524322:CAP524324 CKI524322:CKL524324 CUE524322:CUH524324 DEA524322:DED524324 DNW524322:DNZ524324 DXS524322:DXV524324 EHO524322:EHR524324 ERK524322:ERN524324 FBG524322:FBJ524324 FLC524322:FLF524324 FUY524322:FVB524324 GEU524322:GEX524324 GOQ524322:GOT524324 GYM524322:GYP524324 HII524322:HIL524324 HSE524322:HSH524324 ICA524322:ICD524324 ILW524322:ILZ524324 IVS524322:IVV524324 JFO524322:JFR524324 JPK524322:JPN524324 JZG524322:JZJ524324 KJC524322:KJF524324 KSY524322:KTB524324 LCU524322:LCX524324 LMQ524322:LMT524324 LWM524322:LWP524324 MGI524322:MGL524324 MQE524322:MQH524324 NAA524322:NAD524324 NJW524322:NJZ524324 NTS524322:NTV524324 ODO524322:ODR524324 ONK524322:ONN524324 OXG524322:OXJ524324 PHC524322:PHF524324 PQY524322:PRB524324 QAU524322:QAX524324 QKQ524322:QKT524324 QUM524322:QUP524324 REI524322:REL524324 ROE524322:ROH524324 RYA524322:RYD524324 SHW524322:SHZ524324 SRS524322:SRV524324 TBO524322:TBR524324 TLK524322:TLN524324 TVG524322:TVJ524324 UFC524322:UFF524324 UOY524322:UPB524324 UYU524322:UYX524324 VIQ524322:VIT524324 VSM524322:VSP524324 WCI524322:WCL524324 WME524322:WMH524324 WWA524322:WWD524324 P589858:S589860 JO589858:JR589860 TK589858:TN589860 ADG589858:ADJ589860 ANC589858:ANF589860 AWY589858:AXB589860 BGU589858:BGX589860 BQQ589858:BQT589860 CAM589858:CAP589860 CKI589858:CKL589860 CUE589858:CUH589860 DEA589858:DED589860 DNW589858:DNZ589860 DXS589858:DXV589860 EHO589858:EHR589860 ERK589858:ERN589860 FBG589858:FBJ589860 FLC589858:FLF589860 FUY589858:FVB589860 GEU589858:GEX589860 GOQ589858:GOT589860 GYM589858:GYP589860 HII589858:HIL589860 HSE589858:HSH589860 ICA589858:ICD589860 ILW589858:ILZ589860 IVS589858:IVV589860 JFO589858:JFR589860 JPK589858:JPN589860 JZG589858:JZJ589860 KJC589858:KJF589860 KSY589858:KTB589860 LCU589858:LCX589860 LMQ589858:LMT589860 LWM589858:LWP589860 MGI589858:MGL589860 MQE589858:MQH589860 NAA589858:NAD589860 NJW589858:NJZ589860 NTS589858:NTV589860 ODO589858:ODR589860 ONK589858:ONN589860 OXG589858:OXJ589860 PHC589858:PHF589860 PQY589858:PRB589860 QAU589858:QAX589860 QKQ589858:QKT589860 QUM589858:QUP589860 REI589858:REL589860 ROE589858:ROH589860 RYA589858:RYD589860 SHW589858:SHZ589860 SRS589858:SRV589860 TBO589858:TBR589860 TLK589858:TLN589860 TVG589858:TVJ589860 UFC589858:UFF589860 UOY589858:UPB589860 UYU589858:UYX589860 VIQ589858:VIT589860 VSM589858:VSP589860 WCI589858:WCL589860 WME589858:WMH589860 WWA589858:WWD589860 P655394:S655396 JO655394:JR655396 TK655394:TN655396 ADG655394:ADJ655396 ANC655394:ANF655396 AWY655394:AXB655396 BGU655394:BGX655396 BQQ655394:BQT655396 CAM655394:CAP655396 CKI655394:CKL655396 CUE655394:CUH655396 DEA655394:DED655396 DNW655394:DNZ655396 DXS655394:DXV655396 EHO655394:EHR655396 ERK655394:ERN655396 FBG655394:FBJ655396 FLC655394:FLF655396 FUY655394:FVB655396 GEU655394:GEX655396 GOQ655394:GOT655396 GYM655394:GYP655396 HII655394:HIL655396 HSE655394:HSH655396 ICA655394:ICD655396 ILW655394:ILZ655396 IVS655394:IVV655396 JFO655394:JFR655396 JPK655394:JPN655396 JZG655394:JZJ655396 KJC655394:KJF655396 KSY655394:KTB655396 LCU655394:LCX655396 LMQ655394:LMT655396 LWM655394:LWP655396 MGI655394:MGL655396 MQE655394:MQH655396 NAA655394:NAD655396 NJW655394:NJZ655396 NTS655394:NTV655396 ODO655394:ODR655396 ONK655394:ONN655396 OXG655394:OXJ655396 PHC655394:PHF655396 PQY655394:PRB655396 QAU655394:QAX655396 QKQ655394:QKT655396 QUM655394:QUP655396 REI655394:REL655396 ROE655394:ROH655396 RYA655394:RYD655396 SHW655394:SHZ655396 SRS655394:SRV655396 TBO655394:TBR655396 TLK655394:TLN655396 TVG655394:TVJ655396 UFC655394:UFF655396 UOY655394:UPB655396 UYU655394:UYX655396 VIQ655394:VIT655396 VSM655394:VSP655396 WCI655394:WCL655396 WME655394:WMH655396 WWA655394:WWD655396 P720930:S720932 JO720930:JR720932 TK720930:TN720932 ADG720930:ADJ720932 ANC720930:ANF720932 AWY720930:AXB720932 BGU720930:BGX720932 BQQ720930:BQT720932 CAM720930:CAP720932 CKI720930:CKL720932 CUE720930:CUH720932 DEA720930:DED720932 DNW720930:DNZ720932 DXS720930:DXV720932 EHO720930:EHR720932 ERK720930:ERN720932 FBG720930:FBJ720932 FLC720930:FLF720932 FUY720930:FVB720932 GEU720930:GEX720932 GOQ720930:GOT720932 GYM720930:GYP720932 HII720930:HIL720932 HSE720930:HSH720932 ICA720930:ICD720932 ILW720930:ILZ720932 IVS720930:IVV720932 JFO720930:JFR720932 JPK720930:JPN720932 JZG720930:JZJ720932 KJC720930:KJF720932 KSY720930:KTB720932 LCU720930:LCX720932 LMQ720930:LMT720932 LWM720930:LWP720932 MGI720930:MGL720932 MQE720930:MQH720932 NAA720930:NAD720932 NJW720930:NJZ720932 NTS720930:NTV720932 ODO720930:ODR720932 ONK720930:ONN720932 OXG720930:OXJ720932 PHC720930:PHF720932 PQY720930:PRB720932 QAU720930:QAX720932 QKQ720930:QKT720932 QUM720930:QUP720932 REI720930:REL720932 ROE720930:ROH720932 RYA720930:RYD720932 SHW720930:SHZ720932 SRS720930:SRV720932 TBO720930:TBR720932 TLK720930:TLN720932 TVG720930:TVJ720932 UFC720930:UFF720932 UOY720930:UPB720932 UYU720930:UYX720932 VIQ720930:VIT720932 VSM720930:VSP720932 WCI720930:WCL720932 WME720930:WMH720932 WWA720930:WWD720932 P786466:S786468 JO786466:JR786468 TK786466:TN786468 ADG786466:ADJ786468 ANC786466:ANF786468 AWY786466:AXB786468 BGU786466:BGX786468 BQQ786466:BQT786468 CAM786466:CAP786468 CKI786466:CKL786468 CUE786466:CUH786468 DEA786466:DED786468 DNW786466:DNZ786468 DXS786466:DXV786468 EHO786466:EHR786468 ERK786466:ERN786468 FBG786466:FBJ786468 FLC786466:FLF786468 FUY786466:FVB786468 GEU786466:GEX786468 GOQ786466:GOT786468 GYM786466:GYP786468 HII786466:HIL786468 HSE786466:HSH786468 ICA786466:ICD786468 ILW786466:ILZ786468 IVS786466:IVV786468 JFO786466:JFR786468 JPK786466:JPN786468 JZG786466:JZJ786468 KJC786466:KJF786468 KSY786466:KTB786468 LCU786466:LCX786468 LMQ786466:LMT786468 LWM786466:LWP786468 MGI786466:MGL786468 MQE786466:MQH786468 NAA786466:NAD786468 NJW786466:NJZ786468 NTS786466:NTV786468 ODO786466:ODR786468 ONK786466:ONN786468 OXG786466:OXJ786468 PHC786466:PHF786468 PQY786466:PRB786468 QAU786466:QAX786468 QKQ786466:QKT786468 QUM786466:QUP786468 REI786466:REL786468 ROE786466:ROH786468 RYA786466:RYD786468 SHW786466:SHZ786468 SRS786466:SRV786468 TBO786466:TBR786468 TLK786466:TLN786468 TVG786466:TVJ786468 UFC786466:UFF786468 UOY786466:UPB786468 UYU786466:UYX786468 VIQ786466:VIT786468 VSM786466:VSP786468 WCI786466:WCL786468 WME786466:WMH786468 WWA786466:WWD786468 P852002:S852004 JO852002:JR852004 TK852002:TN852004 ADG852002:ADJ852004 ANC852002:ANF852004 AWY852002:AXB852004 BGU852002:BGX852004 BQQ852002:BQT852004 CAM852002:CAP852004 CKI852002:CKL852004 CUE852002:CUH852004 DEA852002:DED852004 DNW852002:DNZ852004 DXS852002:DXV852004 EHO852002:EHR852004 ERK852002:ERN852004 FBG852002:FBJ852004 FLC852002:FLF852004 FUY852002:FVB852004 GEU852002:GEX852004 GOQ852002:GOT852004 GYM852002:GYP852004 HII852002:HIL852004 HSE852002:HSH852004 ICA852002:ICD852004 ILW852002:ILZ852004 IVS852002:IVV852004 JFO852002:JFR852004 JPK852002:JPN852004 JZG852002:JZJ852004 KJC852002:KJF852004 KSY852002:KTB852004 LCU852002:LCX852004 LMQ852002:LMT852004 LWM852002:LWP852004 MGI852002:MGL852004 MQE852002:MQH852004 NAA852002:NAD852004 NJW852002:NJZ852004 NTS852002:NTV852004 ODO852002:ODR852004 ONK852002:ONN852004 OXG852002:OXJ852004 PHC852002:PHF852004 PQY852002:PRB852004 QAU852002:QAX852004 QKQ852002:QKT852004 QUM852002:QUP852004 REI852002:REL852004 ROE852002:ROH852004 RYA852002:RYD852004 SHW852002:SHZ852004 SRS852002:SRV852004 TBO852002:TBR852004 TLK852002:TLN852004 TVG852002:TVJ852004 UFC852002:UFF852004 UOY852002:UPB852004 UYU852002:UYX852004 VIQ852002:VIT852004 VSM852002:VSP852004 WCI852002:WCL852004 WME852002:WMH852004 WWA852002:WWD852004 P917538:S917540 JO917538:JR917540 TK917538:TN917540 ADG917538:ADJ917540 ANC917538:ANF917540 AWY917538:AXB917540 BGU917538:BGX917540 BQQ917538:BQT917540 CAM917538:CAP917540 CKI917538:CKL917540 CUE917538:CUH917540 DEA917538:DED917540 DNW917538:DNZ917540 DXS917538:DXV917540 EHO917538:EHR917540 ERK917538:ERN917540 FBG917538:FBJ917540 FLC917538:FLF917540 FUY917538:FVB917540 GEU917538:GEX917540 GOQ917538:GOT917540 GYM917538:GYP917540 HII917538:HIL917540 HSE917538:HSH917540 ICA917538:ICD917540 ILW917538:ILZ917540 IVS917538:IVV917540 JFO917538:JFR917540 JPK917538:JPN917540 JZG917538:JZJ917540 KJC917538:KJF917540 KSY917538:KTB917540 LCU917538:LCX917540 LMQ917538:LMT917540 LWM917538:LWP917540 MGI917538:MGL917540 MQE917538:MQH917540 NAA917538:NAD917540 NJW917538:NJZ917540 NTS917538:NTV917540 ODO917538:ODR917540 ONK917538:ONN917540 OXG917538:OXJ917540 PHC917538:PHF917540 PQY917538:PRB917540 QAU917538:QAX917540 QKQ917538:QKT917540 QUM917538:QUP917540 REI917538:REL917540 ROE917538:ROH917540 RYA917538:RYD917540 SHW917538:SHZ917540 SRS917538:SRV917540 TBO917538:TBR917540 TLK917538:TLN917540 TVG917538:TVJ917540 UFC917538:UFF917540 UOY917538:UPB917540 UYU917538:UYX917540 VIQ917538:VIT917540 VSM917538:VSP917540 WCI917538:WCL917540 WME917538:WMH917540 WWA917538:WWD917540 P983074:S983076 JO983074:JR983076 TK983074:TN983076 ADG983074:ADJ983076 ANC983074:ANF983076 AWY983074:AXB983076 BGU983074:BGX983076 BQQ983074:BQT983076 CAM983074:CAP983076 CKI983074:CKL983076 CUE983074:CUH983076 DEA983074:DED983076 DNW983074:DNZ983076 DXS983074:DXV983076 EHO983074:EHR983076 ERK983074:ERN983076 FBG983074:FBJ983076 FLC983074:FLF983076 FUY983074:FVB983076 GEU983074:GEX983076 GOQ983074:GOT983076 GYM983074:GYP983076 HII983074:HIL983076 HSE983074:HSH983076 ICA983074:ICD983076 ILW983074:ILZ983076 IVS983074:IVV983076 JFO983074:JFR983076 JPK983074:JPN983076 JZG983074:JZJ983076 KJC983074:KJF983076 KSY983074:KTB983076 LCU983074:LCX983076 LMQ983074:LMT983076 LWM983074:LWP983076 MGI983074:MGL983076 MQE983074:MQH983076 NAA983074:NAD983076 NJW983074:NJZ983076 NTS983074:NTV983076 ODO983074:ODR983076 ONK983074:ONN983076 OXG983074:OXJ983076 PHC983074:PHF983076 PQY983074:PRB983076 QAU983074:QAX983076 QKQ983074:QKT983076 QUM983074:QUP983076 REI983074:REL983076 ROE983074:ROH983076 RYA983074:RYD983076 SHW983074:SHZ983076 SRS983074:SRV983076 TBO983074:TBR983076 TLK983074:TLN983076 TVG983074:TVJ983076 UFC983074:UFF983076 UOY983074:UPB983076 UYU983074:UYX983076 VIQ983074:VIT983076 VSM983074:VSP983076 WCI983074:WCL983076 WME983074:WMH983076 P36:P37 P33:P34 Q33:Q37 R33:S34 R36:S37" xr:uid="{00000000-0002-0000-0000-00000C000000}"/>
    <dataValidation type="list" allowBlank="1" showInputMessage="1" showErrorMessage="1" sqref="WVP983063:WVP983064 E65559:E65560 JD65559:JD65560 SZ65559:SZ65560 ACV65559:ACV65560 AMR65559:AMR65560 AWN65559:AWN65560 BGJ65559:BGJ65560 BQF65559:BQF65560 CAB65559:CAB65560 CJX65559:CJX65560 CTT65559:CTT65560 DDP65559:DDP65560 DNL65559:DNL65560 DXH65559:DXH65560 EHD65559:EHD65560 EQZ65559:EQZ65560 FAV65559:FAV65560 FKR65559:FKR65560 FUN65559:FUN65560 GEJ65559:GEJ65560 GOF65559:GOF65560 GYB65559:GYB65560 HHX65559:HHX65560 HRT65559:HRT65560 IBP65559:IBP65560 ILL65559:ILL65560 IVH65559:IVH65560 JFD65559:JFD65560 JOZ65559:JOZ65560 JYV65559:JYV65560 KIR65559:KIR65560 KSN65559:KSN65560 LCJ65559:LCJ65560 LMF65559:LMF65560 LWB65559:LWB65560 MFX65559:MFX65560 MPT65559:MPT65560 MZP65559:MZP65560 NJL65559:NJL65560 NTH65559:NTH65560 ODD65559:ODD65560 OMZ65559:OMZ65560 OWV65559:OWV65560 PGR65559:PGR65560 PQN65559:PQN65560 QAJ65559:QAJ65560 QKF65559:QKF65560 QUB65559:QUB65560 RDX65559:RDX65560 RNT65559:RNT65560 RXP65559:RXP65560 SHL65559:SHL65560 SRH65559:SRH65560 TBD65559:TBD65560 TKZ65559:TKZ65560 TUV65559:TUV65560 UER65559:UER65560 UON65559:UON65560 UYJ65559:UYJ65560 VIF65559:VIF65560 VSB65559:VSB65560 WBX65559:WBX65560 WLT65559:WLT65560 WVP65559:WVP65560 E131095:E131096 JD131095:JD131096 SZ131095:SZ131096 ACV131095:ACV131096 AMR131095:AMR131096 AWN131095:AWN131096 BGJ131095:BGJ131096 BQF131095:BQF131096 CAB131095:CAB131096 CJX131095:CJX131096 CTT131095:CTT131096 DDP131095:DDP131096 DNL131095:DNL131096 DXH131095:DXH131096 EHD131095:EHD131096 EQZ131095:EQZ131096 FAV131095:FAV131096 FKR131095:FKR131096 FUN131095:FUN131096 GEJ131095:GEJ131096 GOF131095:GOF131096 GYB131095:GYB131096 HHX131095:HHX131096 HRT131095:HRT131096 IBP131095:IBP131096 ILL131095:ILL131096 IVH131095:IVH131096 JFD131095:JFD131096 JOZ131095:JOZ131096 JYV131095:JYV131096 KIR131095:KIR131096 KSN131095:KSN131096 LCJ131095:LCJ131096 LMF131095:LMF131096 LWB131095:LWB131096 MFX131095:MFX131096 MPT131095:MPT131096 MZP131095:MZP131096 NJL131095:NJL131096 NTH131095:NTH131096 ODD131095:ODD131096 OMZ131095:OMZ131096 OWV131095:OWV131096 PGR131095:PGR131096 PQN131095:PQN131096 QAJ131095:QAJ131096 QKF131095:QKF131096 QUB131095:QUB131096 RDX131095:RDX131096 RNT131095:RNT131096 RXP131095:RXP131096 SHL131095:SHL131096 SRH131095:SRH131096 TBD131095:TBD131096 TKZ131095:TKZ131096 TUV131095:TUV131096 UER131095:UER131096 UON131095:UON131096 UYJ131095:UYJ131096 VIF131095:VIF131096 VSB131095:VSB131096 WBX131095:WBX131096 WLT131095:WLT131096 WVP131095:WVP131096 E196631:E196632 JD196631:JD196632 SZ196631:SZ196632 ACV196631:ACV196632 AMR196631:AMR196632 AWN196631:AWN196632 BGJ196631:BGJ196632 BQF196631:BQF196632 CAB196631:CAB196632 CJX196631:CJX196632 CTT196631:CTT196632 DDP196631:DDP196632 DNL196631:DNL196632 DXH196631:DXH196632 EHD196631:EHD196632 EQZ196631:EQZ196632 FAV196631:FAV196632 FKR196631:FKR196632 FUN196631:FUN196632 GEJ196631:GEJ196632 GOF196631:GOF196632 GYB196631:GYB196632 HHX196631:HHX196632 HRT196631:HRT196632 IBP196631:IBP196632 ILL196631:ILL196632 IVH196631:IVH196632 JFD196631:JFD196632 JOZ196631:JOZ196632 JYV196631:JYV196632 KIR196631:KIR196632 KSN196631:KSN196632 LCJ196631:LCJ196632 LMF196631:LMF196632 LWB196631:LWB196632 MFX196631:MFX196632 MPT196631:MPT196632 MZP196631:MZP196632 NJL196631:NJL196632 NTH196631:NTH196632 ODD196631:ODD196632 OMZ196631:OMZ196632 OWV196631:OWV196632 PGR196631:PGR196632 PQN196631:PQN196632 QAJ196631:QAJ196632 QKF196631:QKF196632 QUB196631:QUB196632 RDX196631:RDX196632 RNT196631:RNT196632 RXP196631:RXP196632 SHL196631:SHL196632 SRH196631:SRH196632 TBD196631:TBD196632 TKZ196631:TKZ196632 TUV196631:TUV196632 UER196631:UER196632 UON196631:UON196632 UYJ196631:UYJ196632 VIF196631:VIF196632 VSB196631:VSB196632 WBX196631:WBX196632 WLT196631:WLT196632 WVP196631:WVP196632 E262167:E262168 JD262167:JD262168 SZ262167:SZ262168 ACV262167:ACV262168 AMR262167:AMR262168 AWN262167:AWN262168 BGJ262167:BGJ262168 BQF262167:BQF262168 CAB262167:CAB262168 CJX262167:CJX262168 CTT262167:CTT262168 DDP262167:DDP262168 DNL262167:DNL262168 DXH262167:DXH262168 EHD262167:EHD262168 EQZ262167:EQZ262168 FAV262167:FAV262168 FKR262167:FKR262168 FUN262167:FUN262168 GEJ262167:GEJ262168 GOF262167:GOF262168 GYB262167:GYB262168 HHX262167:HHX262168 HRT262167:HRT262168 IBP262167:IBP262168 ILL262167:ILL262168 IVH262167:IVH262168 JFD262167:JFD262168 JOZ262167:JOZ262168 JYV262167:JYV262168 KIR262167:KIR262168 KSN262167:KSN262168 LCJ262167:LCJ262168 LMF262167:LMF262168 LWB262167:LWB262168 MFX262167:MFX262168 MPT262167:MPT262168 MZP262167:MZP262168 NJL262167:NJL262168 NTH262167:NTH262168 ODD262167:ODD262168 OMZ262167:OMZ262168 OWV262167:OWV262168 PGR262167:PGR262168 PQN262167:PQN262168 QAJ262167:QAJ262168 QKF262167:QKF262168 QUB262167:QUB262168 RDX262167:RDX262168 RNT262167:RNT262168 RXP262167:RXP262168 SHL262167:SHL262168 SRH262167:SRH262168 TBD262167:TBD262168 TKZ262167:TKZ262168 TUV262167:TUV262168 UER262167:UER262168 UON262167:UON262168 UYJ262167:UYJ262168 VIF262167:VIF262168 VSB262167:VSB262168 WBX262167:WBX262168 WLT262167:WLT262168 WVP262167:WVP262168 E327703:E327704 JD327703:JD327704 SZ327703:SZ327704 ACV327703:ACV327704 AMR327703:AMR327704 AWN327703:AWN327704 BGJ327703:BGJ327704 BQF327703:BQF327704 CAB327703:CAB327704 CJX327703:CJX327704 CTT327703:CTT327704 DDP327703:DDP327704 DNL327703:DNL327704 DXH327703:DXH327704 EHD327703:EHD327704 EQZ327703:EQZ327704 FAV327703:FAV327704 FKR327703:FKR327704 FUN327703:FUN327704 GEJ327703:GEJ327704 GOF327703:GOF327704 GYB327703:GYB327704 HHX327703:HHX327704 HRT327703:HRT327704 IBP327703:IBP327704 ILL327703:ILL327704 IVH327703:IVH327704 JFD327703:JFD327704 JOZ327703:JOZ327704 JYV327703:JYV327704 KIR327703:KIR327704 KSN327703:KSN327704 LCJ327703:LCJ327704 LMF327703:LMF327704 LWB327703:LWB327704 MFX327703:MFX327704 MPT327703:MPT327704 MZP327703:MZP327704 NJL327703:NJL327704 NTH327703:NTH327704 ODD327703:ODD327704 OMZ327703:OMZ327704 OWV327703:OWV327704 PGR327703:PGR327704 PQN327703:PQN327704 QAJ327703:QAJ327704 QKF327703:QKF327704 QUB327703:QUB327704 RDX327703:RDX327704 RNT327703:RNT327704 RXP327703:RXP327704 SHL327703:SHL327704 SRH327703:SRH327704 TBD327703:TBD327704 TKZ327703:TKZ327704 TUV327703:TUV327704 UER327703:UER327704 UON327703:UON327704 UYJ327703:UYJ327704 VIF327703:VIF327704 VSB327703:VSB327704 WBX327703:WBX327704 WLT327703:WLT327704 WVP327703:WVP327704 E393239:E393240 JD393239:JD393240 SZ393239:SZ393240 ACV393239:ACV393240 AMR393239:AMR393240 AWN393239:AWN393240 BGJ393239:BGJ393240 BQF393239:BQF393240 CAB393239:CAB393240 CJX393239:CJX393240 CTT393239:CTT393240 DDP393239:DDP393240 DNL393239:DNL393240 DXH393239:DXH393240 EHD393239:EHD393240 EQZ393239:EQZ393240 FAV393239:FAV393240 FKR393239:FKR393240 FUN393239:FUN393240 GEJ393239:GEJ393240 GOF393239:GOF393240 GYB393239:GYB393240 HHX393239:HHX393240 HRT393239:HRT393240 IBP393239:IBP393240 ILL393239:ILL393240 IVH393239:IVH393240 JFD393239:JFD393240 JOZ393239:JOZ393240 JYV393239:JYV393240 KIR393239:KIR393240 KSN393239:KSN393240 LCJ393239:LCJ393240 LMF393239:LMF393240 LWB393239:LWB393240 MFX393239:MFX393240 MPT393239:MPT393240 MZP393239:MZP393240 NJL393239:NJL393240 NTH393239:NTH393240 ODD393239:ODD393240 OMZ393239:OMZ393240 OWV393239:OWV393240 PGR393239:PGR393240 PQN393239:PQN393240 QAJ393239:QAJ393240 QKF393239:QKF393240 QUB393239:QUB393240 RDX393239:RDX393240 RNT393239:RNT393240 RXP393239:RXP393240 SHL393239:SHL393240 SRH393239:SRH393240 TBD393239:TBD393240 TKZ393239:TKZ393240 TUV393239:TUV393240 UER393239:UER393240 UON393239:UON393240 UYJ393239:UYJ393240 VIF393239:VIF393240 VSB393239:VSB393240 WBX393239:WBX393240 WLT393239:WLT393240 WVP393239:WVP393240 E458775:E458776 JD458775:JD458776 SZ458775:SZ458776 ACV458775:ACV458776 AMR458775:AMR458776 AWN458775:AWN458776 BGJ458775:BGJ458776 BQF458775:BQF458776 CAB458775:CAB458776 CJX458775:CJX458776 CTT458775:CTT458776 DDP458775:DDP458776 DNL458775:DNL458776 DXH458775:DXH458776 EHD458775:EHD458776 EQZ458775:EQZ458776 FAV458775:FAV458776 FKR458775:FKR458776 FUN458775:FUN458776 GEJ458775:GEJ458776 GOF458775:GOF458776 GYB458775:GYB458776 HHX458775:HHX458776 HRT458775:HRT458776 IBP458775:IBP458776 ILL458775:ILL458776 IVH458775:IVH458776 JFD458775:JFD458776 JOZ458775:JOZ458776 JYV458775:JYV458776 KIR458775:KIR458776 KSN458775:KSN458776 LCJ458775:LCJ458776 LMF458775:LMF458776 LWB458775:LWB458776 MFX458775:MFX458776 MPT458775:MPT458776 MZP458775:MZP458776 NJL458775:NJL458776 NTH458775:NTH458776 ODD458775:ODD458776 OMZ458775:OMZ458776 OWV458775:OWV458776 PGR458775:PGR458776 PQN458775:PQN458776 QAJ458775:QAJ458776 QKF458775:QKF458776 QUB458775:QUB458776 RDX458775:RDX458776 RNT458775:RNT458776 RXP458775:RXP458776 SHL458775:SHL458776 SRH458775:SRH458776 TBD458775:TBD458776 TKZ458775:TKZ458776 TUV458775:TUV458776 UER458775:UER458776 UON458775:UON458776 UYJ458775:UYJ458776 VIF458775:VIF458776 VSB458775:VSB458776 WBX458775:WBX458776 WLT458775:WLT458776 WVP458775:WVP458776 E524311:E524312 JD524311:JD524312 SZ524311:SZ524312 ACV524311:ACV524312 AMR524311:AMR524312 AWN524311:AWN524312 BGJ524311:BGJ524312 BQF524311:BQF524312 CAB524311:CAB524312 CJX524311:CJX524312 CTT524311:CTT524312 DDP524311:DDP524312 DNL524311:DNL524312 DXH524311:DXH524312 EHD524311:EHD524312 EQZ524311:EQZ524312 FAV524311:FAV524312 FKR524311:FKR524312 FUN524311:FUN524312 GEJ524311:GEJ524312 GOF524311:GOF524312 GYB524311:GYB524312 HHX524311:HHX524312 HRT524311:HRT524312 IBP524311:IBP524312 ILL524311:ILL524312 IVH524311:IVH524312 JFD524311:JFD524312 JOZ524311:JOZ524312 JYV524311:JYV524312 KIR524311:KIR524312 KSN524311:KSN524312 LCJ524311:LCJ524312 LMF524311:LMF524312 LWB524311:LWB524312 MFX524311:MFX524312 MPT524311:MPT524312 MZP524311:MZP524312 NJL524311:NJL524312 NTH524311:NTH524312 ODD524311:ODD524312 OMZ524311:OMZ524312 OWV524311:OWV524312 PGR524311:PGR524312 PQN524311:PQN524312 QAJ524311:QAJ524312 QKF524311:QKF524312 QUB524311:QUB524312 RDX524311:RDX524312 RNT524311:RNT524312 RXP524311:RXP524312 SHL524311:SHL524312 SRH524311:SRH524312 TBD524311:TBD524312 TKZ524311:TKZ524312 TUV524311:TUV524312 UER524311:UER524312 UON524311:UON524312 UYJ524311:UYJ524312 VIF524311:VIF524312 VSB524311:VSB524312 WBX524311:WBX524312 WLT524311:WLT524312 WVP524311:WVP524312 E589847:E589848 JD589847:JD589848 SZ589847:SZ589848 ACV589847:ACV589848 AMR589847:AMR589848 AWN589847:AWN589848 BGJ589847:BGJ589848 BQF589847:BQF589848 CAB589847:CAB589848 CJX589847:CJX589848 CTT589847:CTT589848 DDP589847:DDP589848 DNL589847:DNL589848 DXH589847:DXH589848 EHD589847:EHD589848 EQZ589847:EQZ589848 FAV589847:FAV589848 FKR589847:FKR589848 FUN589847:FUN589848 GEJ589847:GEJ589848 GOF589847:GOF589848 GYB589847:GYB589848 HHX589847:HHX589848 HRT589847:HRT589848 IBP589847:IBP589848 ILL589847:ILL589848 IVH589847:IVH589848 JFD589847:JFD589848 JOZ589847:JOZ589848 JYV589847:JYV589848 KIR589847:KIR589848 KSN589847:KSN589848 LCJ589847:LCJ589848 LMF589847:LMF589848 LWB589847:LWB589848 MFX589847:MFX589848 MPT589847:MPT589848 MZP589847:MZP589848 NJL589847:NJL589848 NTH589847:NTH589848 ODD589847:ODD589848 OMZ589847:OMZ589848 OWV589847:OWV589848 PGR589847:PGR589848 PQN589847:PQN589848 QAJ589847:QAJ589848 QKF589847:QKF589848 QUB589847:QUB589848 RDX589847:RDX589848 RNT589847:RNT589848 RXP589847:RXP589848 SHL589847:SHL589848 SRH589847:SRH589848 TBD589847:TBD589848 TKZ589847:TKZ589848 TUV589847:TUV589848 UER589847:UER589848 UON589847:UON589848 UYJ589847:UYJ589848 VIF589847:VIF589848 VSB589847:VSB589848 WBX589847:WBX589848 WLT589847:WLT589848 WVP589847:WVP589848 E655383:E655384 JD655383:JD655384 SZ655383:SZ655384 ACV655383:ACV655384 AMR655383:AMR655384 AWN655383:AWN655384 BGJ655383:BGJ655384 BQF655383:BQF655384 CAB655383:CAB655384 CJX655383:CJX655384 CTT655383:CTT655384 DDP655383:DDP655384 DNL655383:DNL655384 DXH655383:DXH655384 EHD655383:EHD655384 EQZ655383:EQZ655384 FAV655383:FAV655384 FKR655383:FKR655384 FUN655383:FUN655384 GEJ655383:GEJ655384 GOF655383:GOF655384 GYB655383:GYB655384 HHX655383:HHX655384 HRT655383:HRT655384 IBP655383:IBP655384 ILL655383:ILL655384 IVH655383:IVH655384 JFD655383:JFD655384 JOZ655383:JOZ655384 JYV655383:JYV655384 KIR655383:KIR655384 KSN655383:KSN655384 LCJ655383:LCJ655384 LMF655383:LMF655384 LWB655383:LWB655384 MFX655383:MFX655384 MPT655383:MPT655384 MZP655383:MZP655384 NJL655383:NJL655384 NTH655383:NTH655384 ODD655383:ODD655384 OMZ655383:OMZ655384 OWV655383:OWV655384 PGR655383:PGR655384 PQN655383:PQN655384 QAJ655383:QAJ655384 QKF655383:QKF655384 QUB655383:QUB655384 RDX655383:RDX655384 RNT655383:RNT655384 RXP655383:RXP655384 SHL655383:SHL655384 SRH655383:SRH655384 TBD655383:TBD655384 TKZ655383:TKZ655384 TUV655383:TUV655384 UER655383:UER655384 UON655383:UON655384 UYJ655383:UYJ655384 VIF655383:VIF655384 VSB655383:VSB655384 WBX655383:WBX655384 WLT655383:WLT655384 WVP655383:WVP655384 E720919:E720920 JD720919:JD720920 SZ720919:SZ720920 ACV720919:ACV720920 AMR720919:AMR720920 AWN720919:AWN720920 BGJ720919:BGJ720920 BQF720919:BQF720920 CAB720919:CAB720920 CJX720919:CJX720920 CTT720919:CTT720920 DDP720919:DDP720920 DNL720919:DNL720920 DXH720919:DXH720920 EHD720919:EHD720920 EQZ720919:EQZ720920 FAV720919:FAV720920 FKR720919:FKR720920 FUN720919:FUN720920 GEJ720919:GEJ720920 GOF720919:GOF720920 GYB720919:GYB720920 HHX720919:HHX720920 HRT720919:HRT720920 IBP720919:IBP720920 ILL720919:ILL720920 IVH720919:IVH720920 JFD720919:JFD720920 JOZ720919:JOZ720920 JYV720919:JYV720920 KIR720919:KIR720920 KSN720919:KSN720920 LCJ720919:LCJ720920 LMF720919:LMF720920 LWB720919:LWB720920 MFX720919:MFX720920 MPT720919:MPT720920 MZP720919:MZP720920 NJL720919:NJL720920 NTH720919:NTH720920 ODD720919:ODD720920 OMZ720919:OMZ720920 OWV720919:OWV720920 PGR720919:PGR720920 PQN720919:PQN720920 QAJ720919:QAJ720920 QKF720919:QKF720920 QUB720919:QUB720920 RDX720919:RDX720920 RNT720919:RNT720920 RXP720919:RXP720920 SHL720919:SHL720920 SRH720919:SRH720920 TBD720919:TBD720920 TKZ720919:TKZ720920 TUV720919:TUV720920 UER720919:UER720920 UON720919:UON720920 UYJ720919:UYJ720920 VIF720919:VIF720920 VSB720919:VSB720920 WBX720919:WBX720920 WLT720919:WLT720920 WVP720919:WVP720920 E786455:E786456 JD786455:JD786456 SZ786455:SZ786456 ACV786455:ACV786456 AMR786455:AMR786456 AWN786455:AWN786456 BGJ786455:BGJ786456 BQF786455:BQF786456 CAB786455:CAB786456 CJX786455:CJX786456 CTT786455:CTT786456 DDP786455:DDP786456 DNL786455:DNL786456 DXH786455:DXH786456 EHD786455:EHD786456 EQZ786455:EQZ786456 FAV786455:FAV786456 FKR786455:FKR786456 FUN786455:FUN786456 GEJ786455:GEJ786456 GOF786455:GOF786456 GYB786455:GYB786456 HHX786455:HHX786456 HRT786455:HRT786456 IBP786455:IBP786456 ILL786455:ILL786456 IVH786455:IVH786456 JFD786455:JFD786456 JOZ786455:JOZ786456 JYV786455:JYV786456 KIR786455:KIR786456 KSN786455:KSN786456 LCJ786455:LCJ786456 LMF786455:LMF786456 LWB786455:LWB786456 MFX786455:MFX786456 MPT786455:MPT786456 MZP786455:MZP786456 NJL786455:NJL786456 NTH786455:NTH786456 ODD786455:ODD786456 OMZ786455:OMZ786456 OWV786455:OWV786456 PGR786455:PGR786456 PQN786455:PQN786456 QAJ786455:QAJ786456 QKF786455:QKF786456 QUB786455:QUB786456 RDX786455:RDX786456 RNT786455:RNT786456 RXP786455:RXP786456 SHL786455:SHL786456 SRH786455:SRH786456 TBD786455:TBD786456 TKZ786455:TKZ786456 TUV786455:TUV786456 UER786455:UER786456 UON786455:UON786456 UYJ786455:UYJ786456 VIF786455:VIF786456 VSB786455:VSB786456 WBX786455:WBX786456 WLT786455:WLT786456 WVP786455:WVP786456 E851991:E851992 JD851991:JD851992 SZ851991:SZ851992 ACV851991:ACV851992 AMR851991:AMR851992 AWN851991:AWN851992 BGJ851991:BGJ851992 BQF851991:BQF851992 CAB851991:CAB851992 CJX851991:CJX851992 CTT851991:CTT851992 DDP851991:DDP851992 DNL851991:DNL851992 DXH851991:DXH851992 EHD851991:EHD851992 EQZ851991:EQZ851992 FAV851991:FAV851992 FKR851991:FKR851992 FUN851991:FUN851992 GEJ851991:GEJ851992 GOF851991:GOF851992 GYB851991:GYB851992 HHX851991:HHX851992 HRT851991:HRT851992 IBP851991:IBP851992 ILL851991:ILL851992 IVH851991:IVH851992 JFD851991:JFD851992 JOZ851991:JOZ851992 JYV851991:JYV851992 KIR851991:KIR851992 KSN851991:KSN851992 LCJ851991:LCJ851992 LMF851991:LMF851992 LWB851991:LWB851992 MFX851991:MFX851992 MPT851991:MPT851992 MZP851991:MZP851992 NJL851991:NJL851992 NTH851991:NTH851992 ODD851991:ODD851992 OMZ851991:OMZ851992 OWV851991:OWV851992 PGR851991:PGR851992 PQN851991:PQN851992 QAJ851991:QAJ851992 QKF851991:QKF851992 QUB851991:QUB851992 RDX851991:RDX851992 RNT851991:RNT851992 RXP851991:RXP851992 SHL851991:SHL851992 SRH851991:SRH851992 TBD851991:TBD851992 TKZ851991:TKZ851992 TUV851991:TUV851992 UER851991:UER851992 UON851991:UON851992 UYJ851991:UYJ851992 VIF851991:VIF851992 VSB851991:VSB851992 WBX851991:WBX851992 WLT851991:WLT851992 WVP851991:WVP851992 E917527:E917528 JD917527:JD917528 SZ917527:SZ917528 ACV917527:ACV917528 AMR917527:AMR917528 AWN917527:AWN917528 BGJ917527:BGJ917528 BQF917527:BQF917528 CAB917527:CAB917528 CJX917527:CJX917528 CTT917527:CTT917528 DDP917527:DDP917528 DNL917527:DNL917528 DXH917527:DXH917528 EHD917527:EHD917528 EQZ917527:EQZ917528 FAV917527:FAV917528 FKR917527:FKR917528 FUN917527:FUN917528 GEJ917527:GEJ917528 GOF917527:GOF917528 GYB917527:GYB917528 HHX917527:HHX917528 HRT917527:HRT917528 IBP917527:IBP917528 ILL917527:ILL917528 IVH917527:IVH917528 JFD917527:JFD917528 JOZ917527:JOZ917528 JYV917527:JYV917528 KIR917527:KIR917528 KSN917527:KSN917528 LCJ917527:LCJ917528 LMF917527:LMF917528 LWB917527:LWB917528 MFX917527:MFX917528 MPT917527:MPT917528 MZP917527:MZP917528 NJL917527:NJL917528 NTH917527:NTH917528 ODD917527:ODD917528 OMZ917527:OMZ917528 OWV917527:OWV917528 PGR917527:PGR917528 PQN917527:PQN917528 QAJ917527:QAJ917528 QKF917527:QKF917528 QUB917527:QUB917528 RDX917527:RDX917528 RNT917527:RNT917528 RXP917527:RXP917528 SHL917527:SHL917528 SRH917527:SRH917528 TBD917527:TBD917528 TKZ917527:TKZ917528 TUV917527:TUV917528 UER917527:UER917528 UON917527:UON917528 UYJ917527:UYJ917528 VIF917527:VIF917528 VSB917527:VSB917528 WBX917527:WBX917528 WLT917527:WLT917528 WVP917527:WVP917528 E983063:E983064 JD983063:JD983064 SZ983063:SZ983064 ACV983063:ACV983064 AMR983063:AMR983064 AWN983063:AWN983064 BGJ983063:BGJ983064 BQF983063:BQF983064 CAB983063:CAB983064 CJX983063:CJX983064 CTT983063:CTT983064 DDP983063:DDP983064 DNL983063:DNL983064 DXH983063:DXH983064 EHD983063:EHD983064 EQZ983063:EQZ983064 FAV983063:FAV983064 FKR983063:FKR983064 FUN983063:FUN983064 GEJ983063:GEJ983064 GOF983063:GOF983064 GYB983063:GYB983064 HHX983063:HHX983064 HRT983063:HRT983064 IBP983063:IBP983064 ILL983063:ILL983064 IVH983063:IVH983064 JFD983063:JFD983064 JOZ983063:JOZ983064 JYV983063:JYV983064 KIR983063:KIR983064 KSN983063:KSN983064 LCJ983063:LCJ983064 LMF983063:LMF983064 LWB983063:LWB983064 MFX983063:MFX983064 MPT983063:MPT983064 MZP983063:MZP983064 NJL983063:NJL983064 NTH983063:NTH983064 ODD983063:ODD983064 OMZ983063:OMZ983064 OWV983063:OWV983064 PGR983063:PGR983064 PQN983063:PQN983064 QAJ983063:QAJ983064 QKF983063:QKF983064 QUB983063:QUB983064 RDX983063:RDX983064 RNT983063:RNT983064 RXP983063:RXP983064 SHL983063:SHL983064 SRH983063:SRH983064 TBD983063:TBD983064 TKZ983063:TKZ983064 TUV983063:TUV983064 UER983063:UER983064 UON983063:UON983064 UYJ983063:UYJ983064 VIF983063:VIF983064 VSB983063:VSB983064 WBX983063:WBX983064 WLT983063:WLT983064 JD20:JD23 SZ20:SZ23 WVP20:WVP23 WLT20:WLT23 WBX20:WBX23 VSB20:VSB23 VIF20:VIF23 UYJ20:UYJ23 UON20:UON23 UER20:UER23 TUV20:TUV23 TKZ20:TKZ23 TBD20:TBD23 SRH20:SRH23 SHL20:SHL23 RXP20:RXP23 RNT20:RNT23 RDX20:RDX23 QUB20:QUB23 QKF20:QKF23 QAJ20:QAJ23 PQN20:PQN23 PGR20:PGR23 OWV20:OWV23 OMZ20:OMZ23 ODD20:ODD23 NTH20:NTH23 NJL20:NJL23 MZP20:MZP23 MPT20:MPT23 MFX20:MFX23 LWB20:LWB23 LMF20:LMF23 LCJ20:LCJ23 KSN20:KSN23 KIR20:KIR23 JYV20:JYV23 JOZ20:JOZ23 JFD20:JFD23 IVH20:IVH23 ILL20:ILL23 IBP20:IBP23 HRT20:HRT23 HHX20:HHX23 GYB20:GYB23 GOF20:GOF23 GEJ20:GEJ23 FUN20:FUN23 FKR20:FKR23 FAV20:FAV23 EQZ20:EQZ23 EHD20:EHD23 DXH20:DXH23 DNL20:DNL23 DDP20:DDP23 CTT20:CTT23 CJX20:CJX23 CAB20:CAB23 BQF20:BQF23 BGJ20:BGJ23 AWN20:AWN23 AMR20:AMR23 ACV20:ACV23 E20:E22" xr:uid="{00000000-0002-0000-0000-00000D000000}">
      <formula1>"○"</formula1>
    </dataValidation>
    <dataValidation type="list" allowBlank="1" showInputMessage="1" showErrorMessage="1" sqref="WVP983060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E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E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E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E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E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E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E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E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E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E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E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E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E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E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E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xr:uid="{00000000-0002-0000-0000-00000E000000}">
      <formula1>"ハローワーク,人材センター,有料求人広告,就職イベント,紹介（知人・職員等）,人材紹介会社,法人ホームページ,その他"</formula1>
    </dataValidation>
    <dataValidation type="list" allowBlank="1" showInputMessage="1" showErrorMessage="1" sqref="WWF983059 JT17:JT18 TP17:TP18 ADL17:ADL18 ANH17:ANH18 AXD17:AXD18 BGZ17:BGZ18 BQV17:BQV18 CAR17:CAR18 CKN17:CKN18 CUJ17:CUJ18 DEF17:DEF18 DOB17:DOB18 DXX17:DXX18 EHT17:EHT18 ERP17:ERP18 FBL17:FBL18 FLH17:FLH18 FVD17:FVD18 GEZ17:GEZ18 GOV17:GOV18 GYR17:GYR18 HIN17:HIN18 HSJ17:HSJ18 ICF17:ICF18 IMB17:IMB18 IVX17:IVX18 JFT17:JFT18 JPP17:JPP18 JZL17:JZL18 KJH17:KJH18 KTD17:KTD18 LCZ17:LCZ18 LMV17:LMV18 LWR17:LWR18 MGN17:MGN18 MQJ17:MQJ18 NAF17:NAF18 NKB17:NKB18 NTX17:NTX18 ODT17:ODT18 ONP17:ONP18 OXL17:OXL18 PHH17:PHH18 PRD17:PRD18 QAZ17:QAZ18 QKV17:QKV18 QUR17:QUR18 REN17:REN18 ROJ17:ROJ18 RYF17:RYF18 SIB17:SIB18 SRX17:SRX18 TBT17:TBT18 TLP17:TLP18 TVL17:TVL18 UFH17:UFH18 UPD17:UPD18 UYZ17:UYZ18 VIV17:VIV18 VSR17:VSR18 WCN17:WCN18 WMJ17:WMJ18 WWF17:WWF18 U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U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U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U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U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U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U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U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U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U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U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U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U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U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U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xr:uid="{00000000-0002-0000-0000-00000F000000}">
      <formula1>"男性,女性,回答しない"</formula1>
    </dataValidation>
    <dataValidation allowBlank="1" showInputMessage="1" showErrorMessage="1" promptTitle="【注意】" prompt="賃金が全体の５０%以上となるよう設定してください。_x000a_（下の「※事業費に占める賃金割合」参照）" sqref="WLY983073 N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N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N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N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N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N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N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N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N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N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N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N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N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N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N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WVU983073 J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J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J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J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J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J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J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J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J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J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J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J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J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J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J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xr:uid="{00000000-0002-0000-0000-000010000000}"/>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WWC983073 R65569 JQ65569 TM65569 ADI65569 ANE65569 AXA65569 BGW65569 BQS65569 CAO65569 CKK65569 CUG65569 DEC65569 DNY65569 DXU65569 EHQ65569 ERM65569 FBI65569 FLE65569 FVA65569 GEW65569 GOS65569 GYO65569 HIK65569 HSG65569 ICC65569 ILY65569 IVU65569 JFQ65569 JPM65569 JZI65569 KJE65569 KTA65569 LCW65569 LMS65569 LWO65569 MGK65569 MQG65569 NAC65569 NJY65569 NTU65569 ODQ65569 ONM65569 OXI65569 PHE65569 PRA65569 QAW65569 QKS65569 QUO65569 REK65569 ROG65569 RYC65569 SHY65569 SRU65569 TBQ65569 TLM65569 TVI65569 UFE65569 UPA65569 UYW65569 VIS65569 VSO65569 WCK65569 WMG65569 WWC65569 R131105 JQ131105 TM131105 ADI131105 ANE131105 AXA131105 BGW131105 BQS131105 CAO131105 CKK131105 CUG131105 DEC131105 DNY131105 DXU131105 EHQ131105 ERM131105 FBI131105 FLE131105 FVA131105 GEW131105 GOS131105 GYO131105 HIK131105 HSG131105 ICC131105 ILY131105 IVU131105 JFQ131105 JPM131105 JZI131105 KJE131105 KTA131105 LCW131105 LMS131105 LWO131105 MGK131105 MQG131105 NAC131105 NJY131105 NTU131105 ODQ131105 ONM131105 OXI131105 PHE131105 PRA131105 QAW131105 QKS131105 QUO131105 REK131105 ROG131105 RYC131105 SHY131105 SRU131105 TBQ131105 TLM131105 TVI131105 UFE131105 UPA131105 UYW131105 VIS131105 VSO131105 WCK131105 WMG131105 WWC131105 R196641 JQ196641 TM196641 ADI196641 ANE196641 AXA196641 BGW196641 BQS196641 CAO196641 CKK196641 CUG196641 DEC196641 DNY196641 DXU196641 EHQ196641 ERM196641 FBI196641 FLE196641 FVA196641 GEW196641 GOS196641 GYO196641 HIK196641 HSG196641 ICC196641 ILY196641 IVU196641 JFQ196641 JPM196641 JZI196641 KJE196641 KTA196641 LCW196641 LMS196641 LWO196641 MGK196641 MQG196641 NAC196641 NJY196641 NTU196641 ODQ196641 ONM196641 OXI196641 PHE196641 PRA196641 QAW196641 QKS196641 QUO196641 REK196641 ROG196641 RYC196641 SHY196641 SRU196641 TBQ196641 TLM196641 TVI196641 UFE196641 UPA196641 UYW196641 VIS196641 VSO196641 WCK196641 WMG196641 WWC196641 R262177 JQ262177 TM262177 ADI262177 ANE262177 AXA262177 BGW262177 BQS262177 CAO262177 CKK262177 CUG262177 DEC262177 DNY262177 DXU262177 EHQ262177 ERM262177 FBI262177 FLE262177 FVA262177 GEW262177 GOS262177 GYO262177 HIK262177 HSG262177 ICC262177 ILY262177 IVU262177 JFQ262177 JPM262177 JZI262177 KJE262177 KTA262177 LCW262177 LMS262177 LWO262177 MGK262177 MQG262177 NAC262177 NJY262177 NTU262177 ODQ262177 ONM262177 OXI262177 PHE262177 PRA262177 QAW262177 QKS262177 QUO262177 REK262177 ROG262177 RYC262177 SHY262177 SRU262177 TBQ262177 TLM262177 TVI262177 UFE262177 UPA262177 UYW262177 VIS262177 VSO262177 WCK262177 WMG262177 WWC262177 R327713 JQ327713 TM327713 ADI327713 ANE327713 AXA327713 BGW327713 BQS327713 CAO327713 CKK327713 CUG327713 DEC327713 DNY327713 DXU327713 EHQ327713 ERM327713 FBI327713 FLE327713 FVA327713 GEW327713 GOS327713 GYO327713 HIK327713 HSG327713 ICC327713 ILY327713 IVU327713 JFQ327713 JPM327713 JZI327713 KJE327713 KTA327713 LCW327713 LMS327713 LWO327713 MGK327713 MQG327713 NAC327713 NJY327713 NTU327713 ODQ327713 ONM327713 OXI327713 PHE327713 PRA327713 QAW327713 QKS327713 QUO327713 REK327713 ROG327713 RYC327713 SHY327713 SRU327713 TBQ327713 TLM327713 TVI327713 UFE327713 UPA327713 UYW327713 VIS327713 VSO327713 WCK327713 WMG327713 WWC327713 R393249 JQ393249 TM393249 ADI393249 ANE393249 AXA393249 BGW393249 BQS393249 CAO393249 CKK393249 CUG393249 DEC393249 DNY393249 DXU393249 EHQ393249 ERM393249 FBI393249 FLE393249 FVA393249 GEW393249 GOS393249 GYO393249 HIK393249 HSG393249 ICC393249 ILY393249 IVU393249 JFQ393249 JPM393249 JZI393249 KJE393249 KTA393249 LCW393249 LMS393249 LWO393249 MGK393249 MQG393249 NAC393249 NJY393249 NTU393249 ODQ393249 ONM393249 OXI393249 PHE393249 PRA393249 QAW393249 QKS393249 QUO393249 REK393249 ROG393249 RYC393249 SHY393249 SRU393249 TBQ393249 TLM393249 TVI393249 UFE393249 UPA393249 UYW393249 VIS393249 VSO393249 WCK393249 WMG393249 WWC393249 R458785 JQ458785 TM458785 ADI458785 ANE458785 AXA458785 BGW458785 BQS458785 CAO458785 CKK458785 CUG458785 DEC458785 DNY458785 DXU458785 EHQ458785 ERM458785 FBI458785 FLE458785 FVA458785 GEW458785 GOS458785 GYO458785 HIK458785 HSG458785 ICC458785 ILY458785 IVU458785 JFQ458785 JPM458785 JZI458785 KJE458785 KTA458785 LCW458785 LMS458785 LWO458785 MGK458785 MQG458785 NAC458785 NJY458785 NTU458785 ODQ458785 ONM458785 OXI458785 PHE458785 PRA458785 QAW458785 QKS458785 QUO458785 REK458785 ROG458785 RYC458785 SHY458785 SRU458785 TBQ458785 TLM458785 TVI458785 UFE458785 UPA458785 UYW458785 VIS458785 VSO458785 WCK458785 WMG458785 WWC458785 R524321 JQ524321 TM524321 ADI524321 ANE524321 AXA524321 BGW524321 BQS524321 CAO524321 CKK524321 CUG524321 DEC524321 DNY524321 DXU524321 EHQ524321 ERM524321 FBI524321 FLE524321 FVA524321 GEW524321 GOS524321 GYO524321 HIK524321 HSG524321 ICC524321 ILY524321 IVU524321 JFQ524321 JPM524321 JZI524321 KJE524321 KTA524321 LCW524321 LMS524321 LWO524321 MGK524321 MQG524321 NAC524321 NJY524321 NTU524321 ODQ524321 ONM524321 OXI524321 PHE524321 PRA524321 QAW524321 QKS524321 QUO524321 REK524321 ROG524321 RYC524321 SHY524321 SRU524321 TBQ524321 TLM524321 TVI524321 UFE524321 UPA524321 UYW524321 VIS524321 VSO524321 WCK524321 WMG524321 WWC524321 R589857 JQ589857 TM589857 ADI589857 ANE589857 AXA589857 BGW589857 BQS589857 CAO589857 CKK589857 CUG589857 DEC589857 DNY589857 DXU589857 EHQ589857 ERM589857 FBI589857 FLE589857 FVA589857 GEW589857 GOS589857 GYO589857 HIK589857 HSG589857 ICC589857 ILY589857 IVU589857 JFQ589857 JPM589857 JZI589857 KJE589857 KTA589857 LCW589857 LMS589857 LWO589857 MGK589857 MQG589857 NAC589857 NJY589857 NTU589857 ODQ589857 ONM589857 OXI589857 PHE589857 PRA589857 QAW589857 QKS589857 QUO589857 REK589857 ROG589857 RYC589857 SHY589857 SRU589857 TBQ589857 TLM589857 TVI589857 UFE589857 UPA589857 UYW589857 VIS589857 VSO589857 WCK589857 WMG589857 WWC589857 R655393 JQ655393 TM655393 ADI655393 ANE655393 AXA655393 BGW655393 BQS655393 CAO655393 CKK655393 CUG655393 DEC655393 DNY655393 DXU655393 EHQ655393 ERM655393 FBI655393 FLE655393 FVA655393 GEW655393 GOS655393 GYO655393 HIK655393 HSG655393 ICC655393 ILY655393 IVU655393 JFQ655393 JPM655393 JZI655393 KJE655393 KTA655393 LCW655393 LMS655393 LWO655393 MGK655393 MQG655393 NAC655393 NJY655393 NTU655393 ODQ655393 ONM655393 OXI655393 PHE655393 PRA655393 QAW655393 QKS655393 QUO655393 REK655393 ROG655393 RYC655393 SHY655393 SRU655393 TBQ655393 TLM655393 TVI655393 UFE655393 UPA655393 UYW655393 VIS655393 VSO655393 WCK655393 WMG655393 WWC655393 R720929 JQ720929 TM720929 ADI720929 ANE720929 AXA720929 BGW720929 BQS720929 CAO720929 CKK720929 CUG720929 DEC720929 DNY720929 DXU720929 EHQ720929 ERM720929 FBI720929 FLE720929 FVA720929 GEW720929 GOS720929 GYO720929 HIK720929 HSG720929 ICC720929 ILY720929 IVU720929 JFQ720929 JPM720929 JZI720929 KJE720929 KTA720929 LCW720929 LMS720929 LWO720929 MGK720929 MQG720929 NAC720929 NJY720929 NTU720929 ODQ720929 ONM720929 OXI720929 PHE720929 PRA720929 QAW720929 QKS720929 QUO720929 REK720929 ROG720929 RYC720929 SHY720929 SRU720929 TBQ720929 TLM720929 TVI720929 UFE720929 UPA720929 UYW720929 VIS720929 VSO720929 WCK720929 WMG720929 WWC720929 R786465 JQ786465 TM786465 ADI786465 ANE786465 AXA786465 BGW786465 BQS786465 CAO786465 CKK786465 CUG786465 DEC786465 DNY786465 DXU786465 EHQ786465 ERM786465 FBI786465 FLE786465 FVA786465 GEW786465 GOS786465 GYO786465 HIK786465 HSG786465 ICC786465 ILY786465 IVU786465 JFQ786465 JPM786465 JZI786465 KJE786465 KTA786465 LCW786465 LMS786465 LWO786465 MGK786465 MQG786465 NAC786465 NJY786465 NTU786465 ODQ786465 ONM786465 OXI786465 PHE786465 PRA786465 QAW786465 QKS786465 QUO786465 REK786465 ROG786465 RYC786465 SHY786465 SRU786465 TBQ786465 TLM786465 TVI786465 UFE786465 UPA786465 UYW786465 VIS786465 VSO786465 WCK786465 WMG786465 WWC786465 R852001 JQ852001 TM852001 ADI852001 ANE852001 AXA852001 BGW852001 BQS852001 CAO852001 CKK852001 CUG852001 DEC852001 DNY852001 DXU852001 EHQ852001 ERM852001 FBI852001 FLE852001 FVA852001 GEW852001 GOS852001 GYO852001 HIK852001 HSG852001 ICC852001 ILY852001 IVU852001 JFQ852001 JPM852001 JZI852001 KJE852001 KTA852001 LCW852001 LMS852001 LWO852001 MGK852001 MQG852001 NAC852001 NJY852001 NTU852001 ODQ852001 ONM852001 OXI852001 PHE852001 PRA852001 QAW852001 QKS852001 QUO852001 REK852001 ROG852001 RYC852001 SHY852001 SRU852001 TBQ852001 TLM852001 TVI852001 UFE852001 UPA852001 UYW852001 VIS852001 VSO852001 WCK852001 WMG852001 WWC852001 R917537 JQ917537 TM917537 ADI917537 ANE917537 AXA917537 BGW917537 BQS917537 CAO917537 CKK917537 CUG917537 DEC917537 DNY917537 DXU917537 EHQ917537 ERM917537 FBI917537 FLE917537 FVA917537 GEW917537 GOS917537 GYO917537 HIK917537 HSG917537 ICC917537 ILY917537 IVU917537 JFQ917537 JPM917537 JZI917537 KJE917537 KTA917537 LCW917537 LMS917537 LWO917537 MGK917537 MQG917537 NAC917537 NJY917537 NTU917537 ODQ917537 ONM917537 OXI917537 PHE917537 PRA917537 QAW917537 QKS917537 QUO917537 REK917537 ROG917537 RYC917537 SHY917537 SRU917537 TBQ917537 TLM917537 TVI917537 UFE917537 UPA917537 UYW917537 VIS917537 VSO917537 WCK917537 WMG917537 WWC917537 R983073 JQ983073 TM983073 ADI983073 ANE983073 AXA983073 BGW983073 BQS983073 CAO983073 CKK983073 CUG983073 DEC983073 DNY983073 DXU983073 EHQ983073 ERM983073 FBI983073 FLE983073 FVA983073 GEW983073 GOS983073 GYO983073 HIK983073 HSG983073 ICC983073 ILY983073 IVU983073 JFQ983073 JPM983073 JZI983073 KJE983073 KTA983073 LCW983073 LMS983073 LWO983073 MGK983073 MQG983073 NAC983073 NJY983073 NTU983073 ODQ983073 ONM983073 OXI983073 PHE983073 PRA983073 QAW983073 QKS983073 QUO983073 REK983073 ROG983073 RYC983073 SHY983073 SRU983073 TBQ983073 TLM983073 TVI983073 UFE983073 UPA983073 UYW983073 VIS983073 VSO983073 WCK983073 WMG983073" xr:uid="{00000000-0002-0000-0000-000011000000}"/>
    <dataValidation allowBlank="1" showInputMessage="1" showErrorMessage="1" prompt="※免税事業者は税込額、課税事業者は税抜額を入力してください" sqref="WWF983077 JT36:JT37 TP36:TP37 ADL36:ADL37 ANH36:ANH37 AXD36:AXD37 BGZ36:BGZ37 BQV36:BQV37 CAR36:CAR37 CKN36:CKN37 CUJ36:CUJ37 DEF36:DEF37 DOB36:DOB37 DXX36:DXX37 EHT36:EHT37 ERP36:ERP37 FBL36:FBL37 FLH36:FLH37 FVD36:FVD37 GEZ36:GEZ37 GOV36:GOV37 GYR36:GYR37 HIN36:HIN37 HSJ36:HSJ37 ICF36:ICF37 IMB36:IMB37 IVX36:IVX37 JFT36:JFT37 JPP36:JPP37 JZL36:JZL37 KJH36:KJH37 KTD36:KTD37 LCZ36:LCZ37 LMV36:LMV37 LWR36:LWR37 MGN36:MGN37 MQJ36:MQJ37 NAF36:NAF37 NKB36:NKB37 NTX36:NTX37 ODT36:ODT37 ONP36:ONP37 OXL36:OXL37 PHH36:PHH37 PRD36:PRD37 QAZ36:QAZ37 QKV36:QKV37 QUR36:QUR37 REN36:REN37 ROJ36:ROJ37 RYF36:RYF37 SIB36:SIB37 SRX36:SRX37 TBT36:TBT37 TLP36:TLP37 TVL36:TVL37 UFH36:UFH37 UPD36:UPD37 UYZ36:UYZ37 VIV36:VIV37 VSR36:VSR37 WCN36:WCN37 WMJ36:WMJ37 WWF36:WWF37 U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U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U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U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U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U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U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U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U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U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U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U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U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U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U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xr:uid="{00000000-0002-0000-0000-000012000000}"/>
    <dataValidation type="whole" allowBlank="1" showInputMessage="1" showErrorMessage="1" error="※1,700円上限です。" sqref="Z26:Z31 AD34:AD39" xr:uid="{00000000-0002-0000-0000-000013000000}">
      <formula1>1</formula1>
      <formula2>1700</formula2>
    </dataValidation>
    <dataValidation type="list" operator="notEqual" allowBlank="1" showInputMessage="1" error="※1,300円上限です。" prompt="A時給：直接入力_x000a_B月給：M29～30セルで計算の上、入力" sqref="E28:E29" xr:uid="{00000000-0002-0000-0000-000014000000}">
      <formula1>$L$30</formula1>
    </dataValidation>
    <dataValidation type="date" allowBlank="1" showInputMessage="1" showErrorMessage="1" errorTitle="雇用期間の設定に誤り" error="雇用開始日は2025/5/1～2025/11/1の間となります" sqref="X10 X13" xr:uid="{BE98F9C7-EBE1-4A77-AE02-0F3E8761B84F}">
      <formula1>45778</formula1>
      <formula2>45962</formula2>
    </dataValidation>
    <dataValidation type="date" allowBlank="1" showInputMessage="1" showErrorMessage="1" errorTitle="雇用期間の設定に誤り" error="2026/1/31までの間で雇用契約を締結します" sqref="Z10 Z13" xr:uid="{9959D502-79C4-4814-BAC0-F2DEEF8C9FDB}">
      <formula1>45778</formula1>
      <formula2>46053</formula2>
    </dataValidation>
    <dataValidation type="whole" operator="lessThan" allowBlank="1" showInputMessage="1" showErrorMessage="1" error="小数点以下を切り上げ、整数で入力してください。" sqref="M29:N29" xr:uid="{178B2BF3-ACA1-44F4-B75B-0D59B240D107}">
      <formula1>210</formula1>
    </dataValidation>
  </dataValidations>
  <pageMargins left="0.7" right="0.7" top="0.75" bottom="0.75" header="0.3" footer="0.3"/>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Group Box 1">
              <controlPr defaultSize="0" autoFill="0" autoPict="0">
                <anchor moveWithCells="1">
                  <from>
                    <xdr:col>2</xdr:col>
                    <xdr:colOff>704850</xdr:colOff>
                    <xdr:row>9</xdr:row>
                    <xdr:rowOff>200025</xdr:rowOff>
                  </from>
                  <to>
                    <xdr:col>4</xdr:col>
                    <xdr:colOff>19050</xdr:colOff>
                    <xdr:row>12</xdr:row>
                    <xdr:rowOff>133350</xdr:rowOff>
                  </to>
                </anchor>
              </controlPr>
            </control>
          </mc:Choice>
        </mc:AlternateContent>
        <mc:AlternateContent xmlns:mc="http://schemas.openxmlformats.org/markup-compatibility/2006">
          <mc:Choice Requires="x14">
            <control shapeId="76802" r:id="rId5" name="Group Box 2">
              <controlPr defaultSize="0" autoFill="0" autoPict="0">
                <anchor moveWithCells="1">
                  <from>
                    <xdr:col>22</xdr:col>
                    <xdr:colOff>781050</xdr:colOff>
                    <xdr:row>7</xdr:row>
                    <xdr:rowOff>276225</xdr:rowOff>
                  </from>
                  <to>
                    <xdr:col>23</xdr:col>
                    <xdr:colOff>371475</xdr:colOff>
                    <xdr:row>9</xdr:row>
                    <xdr:rowOff>200025</xdr:rowOff>
                  </to>
                </anchor>
              </controlPr>
            </control>
          </mc:Choice>
        </mc:AlternateContent>
        <mc:AlternateContent xmlns:mc="http://schemas.openxmlformats.org/markup-compatibility/2006">
          <mc:Choice Requires="x14">
            <control shapeId="76803" r:id="rId6" name="Group Box 3">
              <controlPr defaultSize="0" autoFill="0" autoPict="0">
                <anchor moveWithCells="1">
                  <from>
                    <xdr:col>22</xdr:col>
                    <xdr:colOff>781050</xdr:colOff>
                    <xdr:row>7</xdr:row>
                    <xdr:rowOff>276225</xdr:rowOff>
                  </from>
                  <to>
                    <xdr:col>23</xdr:col>
                    <xdr:colOff>371475</xdr:colOff>
                    <xdr:row>9</xdr:row>
                    <xdr:rowOff>200025</xdr:rowOff>
                  </to>
                </anchor>
              </controlPr>
            </control>
          </mc:Choice>
        </mc:AlternateContent>
        <mc:AlternateContent xmlns:mc="http://schemas.openxmlformats.org/markup-compatibility/2006">
          <mc:Choice Requires="x14">
            <control shapeId="76804" r:id="rId7" name="Group Box 4">
              <controlPr defaultSize="0" autoFill="0" autoPict="0">
                <anchor moveWithCells="1">
                  <from>
                    <xdr:col>24</xdr:col>
                    <xdr:colOff>781050</xdr:colOff>
                    <xdr:row>7</xdr:row>
                    <xdr:rowOff>276225</xdr:rowOff>
                  </from>
                  <to>
                    <xdr:col>25</xdr:col>
                    <xdr:colOff>371475</xdr:colOff>
                    <xdr:row>9</xdr:row>
                    <xdr:rowOff>200025</xdr:rowOff>
                  </to>
                </anchor>
              </controlPr>
            </control>
          </mc:Choice>
        </mc:AlternateContent>
        <mc:AlternateContent xmlns:mc="http://schemas.openxmlformats.org/markup-compatibility/2006">
          <mc:Choice Requires="x14">
            <control shapeId="76805" r:id="rId8" name="Group Box 5">
              <controlPr defaultSize="0" autoFill="0" autoPict="0">
                <anchor moveWithCells="1">
                  <from>
                    <xdr:col>24</xdr:col>
                    <xdr:colOff>781050</xdr:colOff>
                    <xdr:row>7</xdr:row>
                    <xdr:rowOff>276225</xdr:rowOff>
                  </from>
                  <to>
                    <xdr:col>25</xdr:col>
                    <xdr:colOff>371475</xdr:colOff>
                    <xdr:row>9</xdr:row>
                    <xdr:rowOff>200025</xdr:rowOff>
                  </to>
                </anchor>
              </controlPr>
            </control>
          </mc:Choice>
        </mc:AlternateContent>
        <mc:AlternateContent xmlns:mc="http://schemas.openxmlformats.org/markup-compatibility/2006">
          <mc:Choice Requires="x14">
            <control shapeId="76806" r:id="rId9" name="Group Box 6">
              <controlPr defaultSize="0" autoFill="0" autoPict="0">
                <anchor moveWithCells="1">
                  <from>
                    <xdr:col>22</xdr:col>
                    <xdr:colOff>781050</xdr:colOff>
                    <xdr:row>9</xdr:row>
                    <xdr:rowOff>276225</xdr:rowOff>
                  </from>
                  <to>
                    <xdr:col>23</xdr:col>
                    <xdr:colOff>371475</xdr:colOff>
                    <xdr:row>12</xdr:row>
                    <xdr:rowOff>133350</xdr:rowOff>
                  </to>
                </anchor>
              </controlPr>
            </control>
          </mc:Choice>
        </mc:AlternateContent>
        <mc:AlternateContent xmlns:mc="http://schemas.openxmlformats.org/markup-compatibility/2006">
          <mc:Choice Requires="x14">
            <control shapeId="76807" r:id="rId10" name="Group Box 7">
              <controlPr defaultSize="0" autoFill="0" autoPict="0">
                <anchor moveWithCells="1">
                  <from>
                    <xdr:col>22</xdr:col>
                    <xdr:colOff>781050</xdr:colOff>
                    <xdr:row>9</xdr:row>
                    <xdr:rowOff>276225</xdr:rowOff>
                  </from>
                  <to>
                    <xdr:col>23</xdr:col>
                    <xdr:colOff>371475</xdr:colOff>
                    <xdr:row>12</xdr:row>
                    <xdr:rowOff>133350</xdr:rowOff>
                  </to>
                </anchor>
              </controlPr>
            </control>
          </mc:Choice>
        </mc:AlternateContent>
        <mc:AlternateContent xmlns:mc="http://schemas.openxmlformats.org/markup-compatibility/2006">
          <mc:Choice Requires="x14">
            <control shapeId="76808" r:id="rId11" name="Group Box 8">
              <controlPr defaultSize="0" autoFill="0" autoPict="0">
                <anchor moveWithCells="1">
                  <from>
                    <xdr:col>24</xdr:col>
                    <xdr:colOff>781050</xdr:colOff>
                    <xdr:row>9</xdr:row>
                    <xdr:rowOff>276225</xdr:rowOff>
                  </from>
                  <to>
                    <xdr:col>25</xdr:col>
                    <xdr:colOff>371475</xdr:colOff>
                    <xdr:row>12</xdr:row>
                    <xdr:rowOff>133350</xdr:rowOff>
                  </to>
                </anchor>
              </controlPr>
            </control>
          </mc:Choice>
        </mc:AlternateContent>
        <mc:AlternateContent xmlns:mc="http://schemas.openxmlformats.org/markup-compatibility/2006">
          <mc:Choice Requires="x14">
            <control shapeId="76809" r:id="rId12" name="Group Box 9">
              <controlPr defaultSize="0" autoFill="0" autoPict="0">
                <anchor moveWithCells="1">
                  <from>
                    <xdr:col>24</xdr:col>
                    <xdr:colOff>781050</xdr:colOff>
                    <xdr:row>9</xdr:row>
                    <xdr:rowOff>276225</xdr:rowOff>
                  </from>
                  <to>
                    <xdr:col>25</xdr:col>
                    <xdr:colOff>371475</xdr:colOff>
                    <xdr:row>12</xdr:row>
                    <xdr:rowOff>133350</xdr:rowOff>
                  </to>
                </anchor>
              </controlPr>
            </control>
          </mc:Choice>
        </mc:AlternateContent>
        <mc:AlternateContent xmlns:mc="http://schemas.openxmlformats.org/markup-compatibility/2006">
          <mc:Choice Requires="x14">
            <control shapeId="76810" r:id="rId13" name="Group Box 10">
              <controlPr defaultSize="0" autoFill="0" autoPict="0">
                <anchor moveWithCells="1">
                  <from>
                    <xdr:col>25</xdr:col>
                    <xdr:colOff>781050</xdr:colOff>
                    <xdr:row>7</xdr:row>
                    <xdr:rowOff>276225</xdr:rowOff>
                  </from>
                  <to>
                    <xdr:col>26</xdr:col>
                    <xdr:colOff>381000</xdr:colOff>
                    <xdr:row>10</xdr:row>
                    <xdr:rowOff>0</xdr:rowOff>
                  </to>
                </anchor>
              </controlPr>
            </control>
          </mc:Choice>
        </mc:AlternateContent>
        <mc:AlternateContent xmlns:mc="http://schemas.openxmlformats.org/markup-compatibility/2006">
          <mc:Choice Requires="x14">
            <control shapeId="76811" r:id="rId14" name="Group Box 11">
              <controlPr defaultSize="0" autoFill="0" autoPict="0">
                <anchor moveWithCells="1">
                  <from>
                    <xdr:col>25</xdr:col>
                    <xdr:colOff>781050</xdr:colOff>
                    <xdr:row>7</xdr:row>
                    <xdr:rowOff>276225</xdr:rowOff>
                  </from>
                  <to>
                    <xdr:col>26</xdr:col>
                    <xdr:colOff>381000</xdr:colOff>
                    <xdr:row>10</xdr:row>
                    <xdr:rowOff>0</xdr:rowOff>
                  </to>
                </anchor>
              </controlPr>
            </control>
          </mc:Choice>
        </mc:AlternateContent>
        <mc:AlternateContent xmlns:mc="http://schemas.openxmlformats.org/markup-compatibility/2006">
          <mc:Choice Requires="x14">
            <control shapeId="76812" r:id="rId15" name="Group Box 12">
              <controlPr defaultSize="0" autoFill="0" autoPict="0">
                <anchor moveWithCells="1">
                  <from>
                    <xdr:col>27</xdr:col>
                    <xdr:colOff>781050</xdr:colOff>
                    <xdr:row>7</xdr:row>
                    <xdr:rowOff>276225</xdr:rowOff>
                  </from>
                  <to>
                    <xdr:col>28</xdr:col>
                    <xdr:colOff>371475</xdr:colOff>
                    <xdr:row>10</xdr:row>
                    <xdr:rowOff>0</xdr:rowOff>
                  </to>
                </anchor>
              </controlPr>
            </control>
          </mc:Choice>
        </mc:AlternateContent>
        <mc:AlternateContent xmlns:mc="http://schemas.openxmlformats.org/markup-compatibility/2006">
          <mc:Choice Requires="x14">
            <control shapeId="76813" r:id="rId16" name="Group Box 13">
              <controlPr defaultSize="0" autoFill="0" autoPict="0">
                <anchor moveWithCells="1">
                  <from>
                    <xdr:col>27</xdr:col>
                    <xdr:colOff>781050</xdr:colOff>
                    <xdr:row>7</xdr:row>
                    <xdr:rowOff>276225</xdr:rowOff>
                  </from>
                  <to>
                    <xdr:col>28</xdr:col>
                    <xdr:colOff>371475</xdr:colOff>
                    <xdr:row>10</xdr:row>
                    <xdr:rowOff>0</xdr:rowOff>
                  </to>
                </anchor>
              </controlPr>
            </control>
          </mc:Choice>
        </mc:AlternateContent>
        <mc:AlternateContent xmlns:mc="http://schemas.openxmlformats.org/markup-compatibility/2006">
          <mc:Choice Requires="x14">
            <control shapeId="76814" r:id="rId17" name="Group Box 14">
              <controlPr defaultSize="0" autoFill="0" autoPict="0">
                <anchor moveWithCells="1">
                  <from>
                    <xdr:col>25</xdr:col>
                    <xdr:colOff>781050</xdr:colOff>
                    <xdr:row>9</xdr:row>
                    <xdr:rowOff>276225</xdr:rowOff>
                  </from>
                  <to>
                    <xdr:col>26</xdr:col>
                    <xdr:colOff>371475</xdr:colOff>
                    <xdr:row>12</xdr:row>
                    <xdr:rowOff>142875</xdr:rowOff>
                  </to>
                </anchor>
              </controlPr>
            </control>
          </mc:Choice>
        </mc:AlternateContent>
        <mc:AlternateContent xmlns:mc="http://schemas.openxmlformats.org/markup-compatibility/2006">
          <mc:Choice Requires="x14">
            <control shapeId="76815" r:id="rId18" name="Group Box 15">
              <controlPr defaultSize="0" autoFill="0" autoPict="0">
                <anchor moveWithCells="1">
                  <from>
                    <xdr:col>25</xdr:col>
                    <xdr:colOff>781050</xdr:colOff>
                    <xdr:row>9</xdr:row>
                    <xdr:rowOff>276225</xdr:rowOff>
                  </from>
                  <to>
                    <xdr:col>26</xdr:col>
                    <xdr:colOff>371475</xdr:colOff>
                    <xdr:row>12</xdr:row>
                    <xdr:rowOff>142875</xdr:rowOff>
                  </to>
                </anchor>
              </controlPr>
            </control>
          </mc:Choice>
        </mc:AlternateContent>
        <mc:AlternateContent xmlns:mc="http://schemas.openxmlformats.org/markup-compatibility/2006">
          <mc:Choice Requires="x14">
            <control shapeId="76816" r:id="rId19" name="Group Box 16">
              <controlPr defaultSize="0" autoFill="0" autoPict="0">
                <anchor moveWithCells="1">
                  <from>
                    <xdr:col>27</xdr:col>
                    <xdr:colOff>781050</xdr:colOff>
                    <xdr:row>9</xdr:row>
                    <xdr:rowOff>276225</xdr:rowOff>
                  </from>
                  <to>
                    <xdr:col>28</xdr:col>
                    <xdr:colOff>371475</xdr:colOff>
                    <xdr:row>12</xdr:row>
                    <xdr:rowOff>152400</xdr:rowOff>
                  </to>
                </anchor>
              </controlPr>
            </control>
          </mc:Choice>
        </mc:AlternateContent>
        <mc:AlternateContent xmlns:mc="http://schemas.openxmlformats.org/markup-compatibility/2006">
          <mc:Choice Requires="x14">
            <control shapeId="76817" r:id="rId20" name="Group Box 17">
              <controlPr defaultSize="0" autoFill="0" autoPict="0">
                <anchor moveWithCells="1">
                  <from>
                    <xdr:col>27</xdr:col>
                    <xdr:colOff>781050</xdr:colOff>
                    <xdr:row>9</xdr:row>
                    <xdr:rowOff>276225</xdr:rowOff>
                  </from>
                  <to>
                    <xdr:col>28</xdr:col>
                    <xdr:colOff>371475</xdr:colOff>
                    <xdr:row>12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13326553-D7BC-4099-8184-0FB702A9CE3B}">
            <xm:f>NOT(ISERROR(SEARCH($AE$12,M12)))</xm:f>
            <xm:f>$AE$12</xm:f>
            <x14:dxf>
              <font>
                <color rgb="FFFF0000"/>
              </font>
              <fill>
                <patternFill>
                  <bgColor theme="5" tint="0.39994506668294322"/>
                </patternFill>
              </fill>
            </x14:dxf>
          </x14:cfRule>
          <xm:sqref>M12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5000000}">
          <x14:formula1>
            <xm:f>リスト!$I$8:$I$9</xm:f>
          </x14:formula1>
          <xm:sqref>E31</xm:sqref>
        </x14:dataValidation>
        <x14:dataValidation type="list" allowBlank="1" showInputMessage="1" showErrorMessage="1" xr:uid="{00000000-0002-0000-0000-000016000000}">
          <x14:formula1>
            <xm:f>リスト!$D$8:$D$16</xm:f>
          </x14:formula1>
          <xm:sqref>E19:K19</xm:sqref>
        </x14:dataValidation>
        <x14:dataValidation type="list" allowBlank="1" showInputMessage="1" showErrorMessage="1" xr:uid="{00000000-0002-0000-0000-000017000000}">
          <x14:formula1>
            <xm:f>リスト!$C$8:$C$11</xm:f>
          </x14:formula1>
          <xm:sqref>E18:F18</xm:sqref>
        </x14:dataValidation>
        <x14:dataValidation type="list" allowBlank="1" showInputMessage="1" showErrorMessage="1" xr:uid="{00000000-0002-0000-0000-000018000000}">
          <x14:formula1>
            <xm:f>リスト!$F$8:$F$11</xm:f>
          </x14:formula1>
          <xm:sqref>G33:M33</xm:sqref>
        </x14:dataValidation>
        <x14:dataValidation type="list" allowBlank="1" showInputMessage="1" showErrorMessage="1" xr:uid="{00000000-0002-0000-0000-000019000000}">
          <x14:formula1>
            <xm:f>リスト!$A$8:$A$15</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L45"/>
  <sheetViews>
    <sheetView showZeros="0" view="pageBreakPreview" zoomScaleNormal="100" zoomScaleSheetLayoutView="100" workbookViewId="0">
      <selection activeCell="D13" sqref="D13:F13"/>
    </sheetView>
  </sheetViews>
  <sheetFormatPr defaultColWidth="9" defaultRowHeight="13.5" x14ac:dyDescent="0.15"/>
  <cols>
    <col min="1" max="1" width="1" style="83" customWidth="1"/>
    <col min="2" max="2" width="10.875" style="83" customWidth="1"/>
    <col min="3" max="3" width="10.625" style="83" customWidth="1"/>
    <col min="4" max="4" width="7.75" style="83" customWidth="1"/>
    <col min="5" max="5" width="2.875" style="83" customWidth="1"/>
    <col min="6" max="6" width="7.75" style="83" customWidth="1"/>
    <col min="7" max="7" width="4.75" style="83" customWidth="1"/>
    <col min="8" max="8" width="8.5" style="83" customWidth="1"/>
    <col min="9" max="9" width="9" style="83" customWidth="1"/>
    <col min="10" max="10" width="7.5" style="83" customWidth="1"/>
    <col min="11" max="11" width="8.625" style="83" customWidth="1"/>
    <col min="12" max="12" width="5" style="83" customWidth="1"/>
    <col min="13" max="13" width="3.375" style="83" customWidth="1"/>
    <col min="14" max="14" width="4.5" style="83" customWidth="1"/>
    <col min="15" max="15" width="8" style="83" customWidth="1"/>
    <col min="16" max="16" width="8.375" style="83" customWidth="1"/>
    <col min="17" max="17" width="2.625" style="83" customWidth="1"/>
    <col min="18" max="18" width="2.5" style="83" customWidth="1"/>
    <col min="19" max="19" width="7.75" style="83" customWidth="1"/>
    <col min="20" max="20" width="2.875" style="83" customWidth="1"/>
    <col min="21" max="21" width="7.75" style="83" customWidth="1"/>
    <col min="22" max="22" width="4.75" style="83" customWidth="1"/>
    <col min="23" max="23" width="8.5" style="83" customWidth="1"/>
    <col min="24" max="24" width="9" style="83" customWidth="1"/>
    <col min="25" max="25" width="7.5" style="83" customWidth="1"/>
    <col min="26" max="26" width="8.625" style="83" customWidth="1"/>
    <col min="27" max="27" width="5" style="83" customWidth="1"/>
    <col min="28" max="28" width="3.375" style="83" customWidth="1"/>
    <col min="29" max="29" width="4.5" style="83" customWidth="1"/>
    <col min="30" max="30" width="8" style="83" customWidth="1"/>
    <col min="31" max="31" width="4.5" style="83" customWidth="1"/>
    <col min="32" max="32" width="8" style="83" customWidth="1"/>
    <col min="33" max="33" width="7.75" style="83" customWidth="1"/>
    <col min="34" max="34" width="2.875" style="83" customWidth="1"/>
    <col min="35" max="35" width="7.75" style="83" customWidth="1"/>
    <col min="36" max="36" width="4.75" style="83" customWidth="1"/>
    <col min="37" max="37" width="8.5" style="83" customWidth="1"/>
    <col min="38" max="38" width="9" style="83" customWidth="1"/>
    <col min="39" max="16384" width="9" style="83"/>
  </cols>
  <sheetData>
    <row r="1" spans="1:38" ht="13.15" customHeight="1" x14ac:dyDescent="0.15">
      <c r="A1" s="16"/>
      <c r="B1" s="17"/>
      <c r="C1" s="17"/>
      <c r="D1" s="17"/>
      <c r="E1" s="17"/>
      <c r="F1" s="18"/>
      <c r="G1" s="18"/>
      <c r="H1" s="18"/>
      <c r="I1" s="18"/>
      <c r="J1" s="19"/>
      <c r="K1" s="20"/>
      <c r="L1" s="20"/>
      <c r="M1" s="19"/>
      <c r="N1" s="21"/>
      <c r="O1" s="22"/>
      <c r="P1" s="22" t="s">
        <v>183</v>
      </c>
      <c r="Q1" s="23"/>
      <c r="R1" s="23"/>
      <c r="S1" s="23"/>
      <c r="T1" s="23"/>
      <c r="U1" s="23" t="s">
        <v>4</v>
      </c>
      <c r="V1" s="23"/>
      <c r="W1" s="23"/>
      <c r="X1" s="23"/>
      <c r="Y1" s="23"/>
      <c r="Z1" s="23"/>
      <c r="AA1" s="23"/>
      <c r="AB1" s="23"/>
    </row>
    <row r="2" spans="1:38" ht="13.15" customHeight="1" x14ac:dyDescent="0.15">
      <c r="A2" s="24" t="s">
        <v>3</v>
      </c>
      <c r="B2" s="20"/>
      <c r="C2" s="20"/>
      <c r="D2" s="20"/>
      <c r="E2" s="20"/>
      <c r="F2" s="18"/>
      <c r="G2" s="18"/>
      <c r="H2" s="18"/>
      <c r="I2" s="18"/>
      <c r="J2" s="19"/>
      <c r="K2" s="16"/>
      <c r="L2" s="16"/>
      <c r="M2" s="22"/>
      <c r="N2" s="22"/>
      <c r="O2" s="22"/>
      <c r="P2" s="20"/>
      <c r="Q2" s="20"/>
      <c r="R2" s="23"/>
      <c r="S2" s="23"/>
      <c r="T2" s="25"/>
      <c r="U2" s="23"/>
      <c r="V2" s="23"/>
      <c r="W2" s="23"/>
      <c r="X2" s="23"/>
      <c r="Y2" s="23"/>
      <c r="Z2" s="23"/>
      <c r="AA2" s="23"/>
      <c r="AB2" s="23"/>
    </row>
    <row r="3" spans="1:38" ht="13.15" customHeight="1" thickBot="1" x14ac:dyDescent="0.2">
      <c r="A3" s="24"/>
      <c r="B3" s="20"/>
      <c r="C3" s="20"/>
      <c r="D3" s="20"/>
      <c r="E3" s="20"/>
      <c r="F3" s="18"/>
      <c r="G3" s="18"/>
      <c r="H3" s="18"/>
      <c r="I3" s="18"/>
      <c r="J3" s="19"/>
      <c r="K3" s="16"/>
      <c r="L3" s="16"/>
      <c r="M3" s="22"/>
      <c r="N3" s="22"/>
      <c r="O3" s="22"/>
      <c r="P3" s="20"/>
      <c r="Q3" s="20"/>
      <c r="R3" s="23"/>
      <c r="S3" s="23"/>
      <c r="T3" s="25"/>
      <c r="U3" s="23"/>
      <c r="V3" s="23"/>
      <c r="W3" s="23"/>
      <c r="X3" s="23"/>
      <c r="Y3" s="23"/>
      <c r="Z3" s="23"/>
      <c r="AA3" s="23"/>
      <c r="AB3" s="23"/>
    </row>
    <row r="4" spans="1:38" ht="13.15" customHeight="1" x14ac:dyDescent="0.15">
      <c r="A4" s="24"/>
      <c r="B4" s="469" t="s">
        <v>131</v>
      </c>
      <c r="C4" s="472" t="s">
        <v>130</v>
      </c>
      <c r="D4" s="473"/>
      <c r="E4" s="18"/>
      <c r="F4" s="18"/>
      <c r="G4" s="18"/>
      <c r="H4" s="19"/>
      <c r="I4" s="16"/>
      <c r="J4" s="16"/>
      <c r="K4" s="22"/>
      <c r="L4" s="22"/>
      <c r="M4" s="22"/>
      <c r="N4" s="20"/>
      <c r="O4" s="20"/>
      <c r="P4" s="23"/>
      <c r="Q4" s="23"/>
      <c r="R4" s="25"/>
      <c r="S4" s="23"/>
      <c r="T4" s="23"/>
      <c r="U4" s="23"/>
      <c r="V4" s="23"/>
      <c r="W4" s="23"/>
      <c r="X4" s="23"/>
      <c r="Y4" s="23"/>
      <c r="Z4" s="23"/>
    </row>
    <row r="5" spans="1:38" ht="13.15" customHeight="1" x14ac:dyDescent="0.15">
      <c r="A5" s="24"/>
      <c r="B5" s="470"/>
      <c r="C5" s="474" t="s">
        <v>128</v>
      </c>
      <c r="D5" s="475"/>
      <c r="E5" s="18"/>
      <c r="F5" s="18"/>
      <c r="G5" s="18"/>
      <c r="H5" s="19"/>
      <c r="I5" s="16"/>
      <c r="J5" s="16"/>
      <c r="K5" s="22"/>
      <c r="L5" s="22"/>
      <c r="M5" s="22"/>
      <c r="N5" s="20"/>
      <c r="O5" s="20"/>
      <c r="P5" s="23"/>
      <c r="Q5" s="23"/>
      <c r="R5" s="25"/>
      <c r="S5" s="23"/>
      <c r="T5" s="23"/>
      <c r="U5" s="23"/>
      <c r="V5" s="23"/>
      <c r="W5" s="23"/>
      <c r="X5" s="23"/>
      <c r="Y5" s="23"/>
      <c r="Z5" s="23"/>
    </row>
    <row r="6" spans="1:38" ht="13.15" customHeight="1" thickBot="1" x14ac:dyDescent="0.2">
      <c r="A6" s="24"/>
      <c r="B6" s="471"/>
      <c r="C6" s="456" t="s">
        <v>129</v>
      </c>
      <c r="D6" s="457"/>
      <c r="E6" s="18"/>
      <c r="F6" s="18"/>
      <c r="G6" s="18"/>
      <c r="H6" s="19"/>
      <c r="I6" s="16"/>
      <c r="J6" s="16"/>
      <c r="K6" s="22"/>
      <c r="L6" s="22"/>
      <c r="M6" s="22"/>
      <c r="N6" s="20"/>
      <c r="O6" s="20"/>
      <c r="P6" s="23"/>
      <c r="Q6" s="23"/>
      <c r="R6" s="25"/>
      <c r="S6" s="23"/>
      <c r="T6" s="23"/>
      <c r="U6" s="23"/>
      <c r="V6" s="23"/>
      <c r="W6" s="23"/>
      <c r="X6" s="23"/>
      <c r="Y6" s="23"/>
      <c r="Z6" s="23"/>
    </row>
    <row r="7" spans="1:38" ht="18.75" customHeight="1" x14ac:dyDescent="0.15">
      <c r="A7" s="450" t="s">
        <v>186</v>
      </c>
      <c r="B7" s="450"/>
      <c r="C7" s="450"/>
      <c r="D7" s="450"/>
      <c r="E7" s="450"/>
      <c r="F7" s="450"/>
      <c r="G7" s="450"/>
      <c r="H7" s="450"/>
      <c r="I7" s="450"/>
      <c r="J7" s="450"/>
      <c r="K7" s="450"/>
      <c r="L7" s="450"/>
      <c r="M7" s="450"/>
      <c r="N7" s="450"/>
      <c r="O7" s="450"/>
      <c r="P7" s="450"/>
      <c r="Q7" s="23"/>
      <c r="R7" s="23"/>
      <c r="S7" s="23"/>
      <c r="T7" s="23"/>
      <c r="U7" s="23"/>
      <c r="V7" s="23"/>
      <c r="W7" s="23"/>
      <c r="X7" s="23"/>
      <c r="Y7" s="23"/>
      <c r="Z7" s="23"/>
      <c r="AA7" s="23"/>
      <c r="AB7" s="23"/>
    </row>
    <row r="8" spans="1:38" ht="13.15" customHeight="1" x14ac:dyDescent="0.15">
      <c r="A8" s="451"/>
      <c r="B8" s="452"/>
      <c r="C8" s="452"/>
      <c r="D8" s="452"/>
      <c r="E8" s="452"/>
      <c r="F8" s="452"/>
      <c r="G8" s="452"/>
      <c r="H8" s="452"/>
      <c r="I8" s="452"/>
      <c r="J8" s="452"/>
      <c r="K8" s="452"/>
      <c r="L8" s="452"/>
      <c r="M8" s="452"/>
      <c r="N8" s="452"/>
      <c r="O8" s="140"/>
      <c r="P8" s="23"/>
      <c r="Q8" s="23"/>
      <c r="R8" s="23"/>
      <c r="S8" s="23"/>
      <c r="T8" s="23"/>
      <c r="U8" s="23"/>
      <c r="V8" s="23"/>
      <c r="W8" s="23"/>
      <c r="X8" s="23"/>
      <c r="Y8" s="23"/>
      <c r="Z8" s="23"/>
      <c r="AA8" s="23"/>
      <c r="AB8" s="23"/>
    </row>
    <row r="9" spans="1:38" ht="20.45" customHeight="1" x14ac:dyDescent="0.15">
      <c r="A9" s="139"/>
      <c r="B9" s="140" t="s">
        <v>28</v>
      </c>
      <c r="C9" s="140"/>
      <c r="D9" s="140"/>
      <c r="E9" s="140"/>
      <c r="F9" s="140"/>
      <c r="G9" s="140"/>
      <c r="H9" s="140"/>
      <c r="I9" s="140"/>
      <c r="J9" s="140"/>
      <c r="K9" s="140"/>
      <c r="L9" s="140"/>
      <c r="M9" s="140"/>
      <c r="N9" s="140"/>
      <c r="O9" s="140"/>
      <c r="P9" s="23"/>
      <c r="Q9" s="23"/>
      <c r="R9" s="23"/>
      <c r="S9" s="23"/>
      <c r="T9" s="23"/>
      <c r="U9" s="23"/>
      <c r="V9" s="23"/>
      <c r="W9" s="23"/>
      <c r="X9" s="23"/>
      <c r="Y9" s="23"/>
      <c r="Z9" s="23"/>
      <c r="AA9" s="23"/>
      <c r="AB9" s="23"/>
    </row>
    <row r="10" spans="1:38" ht="20.45" customHeight="1" x14ac:dyDescent="0.15">
      <c r="A10" s="16"/>
      <c r="B10" s="453" t="s">
        <v>86</v>
      </c>
      <c r="C10" s="454"/>
      <c r="D10" s="455"/>
      <c r="E10" s="455"/>
      <c r="F10" s="455"/>
      <c r="G10" s="455"/>
      <c r="H10" s="455"/>
      <c r="I10" s="455"/>
      <c r="J10" s="455"/>
      <c r="K10" s="455"/>
      <c r="L10" s="455"/>
      <c r="M10" s="455"/>
      <c r="N10" s="455"/>
      <c r="O10" s="455"/>
      <c r="P10" s="26"/>
      <c r="Q10" s="23"/>
      <c r="R10" s="23"/>
      <c r="S10" s="23"/>
      <c r="T10" s="23"/>
      <c r="U10" s="23"/>
      <c r="V10" s="23"/>
      <c r="W10" s="23"/>
      <c r="X10" s="23"/>
      <c r="Y10" s="23"/>
      <c r="Z10" s="23"/>
      <c r="AA10" s="23"/>
      <c r="AB10" s="23"/>
    </row>
    <row r="11" spans="1:38" ht="20.45" customHeight="1" x14ac:dyDescent="0.15">
      <c r="A11" s="16"/>
      <c r="B11" s="453" t="s">
        <v>87</v>
      </c>
      <c r="C11" s="454"/>
      <c r="D11" s="455"/>
      <c r="E11" s="455"/>
      <c r="F11" s="455"/>
      <c r="G11" s="455"/>
      <c r="H11" s="455"/>
      <c r="I11" s="455"/>
      <c r="J11" s="455"/>
      <c r="K11" s="455"/>
      <c r="L11" s="455"/>
      <c r="M11" s="455"/>
      <c r="N11" s="455"/>
      <c r="O11" s="455"/>
      <c r="P11" s="26"/>
      <c r="Q11" s="23"/>
      <c r="R11" s="23"/>
      <c r="S11" s="23"/>
      <c r="T11" s="23"/>
      <c r="U11" s="23"/>
      <c r="V11" s="23"/>
      <c r="W11" s="23"/>
      <c r="X11" s="23"/>
      <c r="Y11" s="23"/>
      <c r="Z11" s="23"/>
      <c r="AA11" s="23"/>
      <c r="AB11" s="125" t="s">
        <v>105</v>
      </c>
    </row>
    <row r="12" spans="1:38" ht="20.45" customHeight="1" x14ac:dyDescent="0.15">
      <c r="A12" s="16"/>
      <c r="B12" s="484" t="s">
        <v>88</v>
      </c>
      <c r="C12" s="485"/>
      <c r="D12" s="479"/>
      <c r="E12" s="480"/>
      <c r="F12" s="480"/>
      <c r="G12" s="480"/>
      <c r="H12" s="480"/>
      <c r="I12" s="481"/>
      <c r="J12" s="482" t="s">
        <v>43</v>
      </c>
      <c r="K12" s="483"/>
      <c r="L12" s="462"/>
      <c r="M12" s="463"/>
      <c r="N12" s="27" t="s">
        <v>41</v>
      </c>
      <c r="O12" s="173"/>
      <c r="P12" s="28"/>
      <c r="Q12" s="23"/>
      <c r="R12" s="23"/>
      <c r="S12" s="23"/>
      <c r="T12" s="23"/>
      <c r="U12" s="23"/>
      <c r="V12" s="23"/>
      <c r="W12" s="23"/>
      <c r="X12" s="23"/>
      <c r="Y12" s="23"/>
      <c r="Z12" s="23"/>
      <c r="AA12" s="23"/>
      <c r="AB12" s="145">
        <v>45778</v>
      </c>
      <c r="AC12" s="136" t="s">
        <v>42</v>
      </c>
      <c r="AD12" s="145">
        <v>45962</v>
      </c>
    </row>
    <row r="13" spans="1:38" ht="20.45" customHeight="1" x14ac:dyDescent="0.15">
      <c r="A13" s="16"/>
      <c r="B13" s="465" t="s">
        <v>89</v>
      </c>
      <c r="C13" s="466"/>
      <c r="D13" s="436"/>
      <c r="E13" s="437"/>
      <c r="F13" s="438"/>
      <c r="G13" s="136" t="s">
        <v>42</v>
      </c>
      <c r="H13" s="436"/>
      <c r="I13" s="438"/>
      <c r="J13" s="129">
        <f>EDATE(D13,6)</f>
        <v>182</v>
      </c>
      <c r="K13" s="13" t="s">
        <v>107</v>
      </c>
      <c r="L13" s="29"/>
      <c r="M13" s="29"/>
      <c r="N13" s="29"/>
      <c r="O13" s="30"/>
      <c r="P13" s="31"/>
      <c r="Q13" s="23"/>
      <c r="R13" s="23"/>
      <c r="S13" s="23"/>
      <c r="T13" s="23"/>
      <c r="U13" s="23"/>
      <c r="V13" s="23"/>
      <c r="W13" s="23"/>
      <c r="X13" s="23"/>
      <c r="Y13" s="23"/>
      <c r="Z13" s="23"/>
      <c r="AA13" s="23"/>
    </row>
    <row r="14" spans="1:38" ht="20.45" customHeight="1" x14ac:dyDescent="0.15">
      <c r="A14" s="16"/>
      <c r="B14" s="467"/>
      <c r="C14" s="468"/>
      <c r="D14" s="434" t="str">
        <f>IF(AND(D13&gt;=$AB$12,D13&lt;=$AD$12),"","雇用開始日を正しく入力")</f>
        <v>雇用開始日を正しく入力</v>
      </c>
      <c r="E14" s="435"/>
      <c r="F14" s="435"/>
      <c r="G14" s="130"/>
      <c r="H14" s="435" t="str">
        <f>IF(AND(H13&gt;=$AB$15,H13&lt;=$AD$15),"","雇用終了日を正しく入力")</f>
        <v>雇用終了日を正しく入力</v>
      </c>
      <c r="I14" s="435"/>
      <c r="J14" s="435" t="str">
        <f>IF(AND(H13&gt;=$D$13,H13&lt;$J$13),"","雇用期間は６か月以内")</f>
        <v/>
      </c>
      <c r="K14" s="435"/>
      <c r="L14" s="126"/>
      <c r="M14" s="126"/>
      <c r="N14" s="127"/>
      <c r="O14" s="128"/>
      <c r="P14" s="31"/>
      <c r="Q14" s="23"/>
      <c r="R14" s="23"/>
      <c r="S14" s="23"/>
      <c r="T14" s="23"/>
      <c r="U14" s="23"/>
      <c r="V14" s="23"/>
      <c r="W14" s="23"/>
      <c r="X14" s="23"/>
      <c r="Y14" s="23"/>
      <c r="Z14" s="23"/>
      <c r="AA14" s="23"/>
      <c r="AB14" s="125" t="s">
        <v>106</v>
      </c>
    </row>
    <row r="15" spans="1:38" ht="27" customHeight="1" x14ac:dyDescent="0.15">
      <c r="A15" s="16"/>
      <c r="B15" s="428" t="s">
        <v>90</v>
      </c>
      <c r="C15" s="429"/>
      <c r="D15" s="1"/>
      <c r="E15" s="453" t="s">
        <v>29</v>
      </c>
      <c r="F15" s="520"/>
      <c r="G15" s="520"/>
      <c r="H15" s="520"/>
      <c r="I15" s="520"/>
      <c r="J15" s="520"/>
      <c r="K15" s="520"/>
      <c r="L15" s="521"/>
      <c r="M15" s="521"/>
      <c r="N15" s="32">
        <v>1</v>
      </c>
      <c r="O15" s="33"/>
      <c r="P15" s="34"/>
      <c r="Q15" s="23"/>
      <c r="R15" s="23"/>
      <c r="S15" s="23"/>
      <c r="T15" s="23"/>
      <c r="U15" s="23"/>
      <c r="V15" s="23"/>
      <c r="W15" s="23"/>
      <c r="X15" s="23"/>
      <c r="Y15" s="23"/>
      <c r="Z15" s="23"/>
      <c r="AA15" s="23"/>
      <c r="AB15" s="223">
        <v>45778</v>
      </c>
      <c r="AC15" s="224" t="s">
        <v>42</v>
      </c>
      <c r="AD15" s="223">
        <v>46053</v>
      </c>
    </row>
    <row r="16" spans="1:38" ht="27" customHeight="1" x14ac:dyDescent="0.15">
      <c r="A16" s="16"/>
      <c r="B16" s="430"/>
      <c r="C16" s="431"/>
      <c r="D16" s="1"/>
      <c r="E16" s="453" t="s">
        <v>30</v>
      </c>
      <c r="F16" s="520"/>
      <c r="G16" s="520"/>
      <c r="H16" s="520"/>
      <c r="I16" s="520"/>
      <c r="J16" s="520"/>
      <c r="K16" s="520"/>
      <c r="L16" s="520"/>
      <c r="M16" s="520"/>
      <c r="N16" s="138"/>
      <c r="O16" s="137"/>
      <c r="P16" s="34"/>
      <c r="Q16" s="35"/>
      <c r="R16" s="23"/>
      <c r="S16" s="222"/>
      <c r="T16" s="35"/>
      <c r="U16" s="35"/>
      <c r="V16" s="35"/>
      <c r="W16" s="35"/>
      <c r="X16" s="35"/>
      <c r="Y16" s="35"/>
      <c r="Z16" s="35"/>
      <c r="AA16" s="35"/>
      <c r="AB16" s="35"/>
      <c r="AC16" s="182"/>
      <c r="AD16" s="182"/>
      <c r="AE16" s="182"/>
      <c r="AF16" s="182"/>
      <c r="AG16" s="182"/>
      <c r="AH16" s="182"/>
      <c r="AI16" s="182"/>
      <c r="AJ16" s="182"/>
      <c r="AK16" s="182"/>
      <c r="AL16" s="182"/>
    </row>
    <row r="17" spans="1:38" ht="27" customHeight="1" x14ac:dyDescent="0.15">
      <c r="A17" s="16"/>
      <c r="B17" s="432"/>
      <c r="C17" s="433"/>
      <c r="D17" s="1"/>
      <c r="E17" s="453" t="s">
        <v>192</v>
      </c>
      <c r="F17" s="520"/>
      <c r="G17" s="520"/>
      <c r="H17" s="520"/>
      <c r="I17" s="520"/>
      <c r="J17" s="520"/>
      <c r="K17" s="520"/>
      <c r="L17" s="520"/>
      <c r="M17" s="520"/>
      <c r="N17" s="138"/>
      <c r="O17" s="137"/>
      <c r="P17" s="34"/>
      <c r="Q17" s="35"/>
      <c r="R17" s="23"/>
      <c r="S17" s="222"/>
      <c r="T17" s="35"/>
      <c r="U17" s="35"/>
      <c r="V17" s="35"/>
      <c r="W17" s="35"/>
      <c r="X17" s="35"/>
      <c r="Y17" s="35"/>
      <c r="Z17" s="35"/>
      <c r="AA17" s="35"/>
      <c r="AB17" s="35"/>
      <c r="AC17" s="182"/>
      <c r="AD17" s="182"/>
      <c r="AE17" s="182"/>
      <c r="AF17" s="182"/>
      <c r="AG17" s="182"/>
      <c r="AH17" s="182"/>
      <c r="AI17" s="182"/>
      <c r="AJ17" s="182"/>
      <c r="AK17" s="182"/>
      <c r="AL17" s="182"/>
    </row>
    <row r="18" spans="1:38" ht="27" customHeight="1" x14ac:dyDescent="0.15">
      <c r="A18" s="16"/>
      <c r="B18" s="449" t="s">
        <v>91</v>
      </c>
      <c r="C18" s="449"/>
      <c r="D18" s="1"/>
      <c r="E18" s="476" t="s">
        <v>161</v>
      </c>
      <c r="F18" s="477"/>
      <c r="G18" s="477"/>
      <c r="H18" s="477"/>
      <c r="I18" s="478"/>
      <c r="J18" s="1"/>
      <c r="K18" s="464" t="s">
        <v>162</v>
      </c>
      <c r="L18" s="464"/>
      <c r="M18" s="464"/>
      <c r="N18" s="464"/>
      <c r="O18" s="464"/>
      <c r="P18" s="36"/>
      <c r="Q18" s="35"/>
      <c r="R18" s="23"/>
      <c r="S18" s="525"/>
      <c r="T18" s="526"/>
      <c r="U18" s="220"/>
      <c r="V18" s="527"/>
      <c r="W18" s="527"/>
      <c r="X18" s="527"/>
      <c r="Y18" s="527"/>
      <c r="Z18" s="527"/>
      <c r="AA18" s="220"/>
      <c r="AB18" s="528"/>
      <c r="AC18" s="528"/>
      <c r="AD18" s="528"/>
      <c r="AE18" s="528"/>
      <c r="AF18" s="528"/>
      <c r="AG18" s="220"/>
      <c r="AH18" s="522"/>
      <c r="AI18" s="522"/>
      <c r="AJ18" s="522"/>
      <c r="AK18" s="522"/>
      <c r="AL18" s="522"/>
    </row>
    <row r="19" spans="1:38" ht="27" customHeight="1" x14ac:dyDescent="0.15">
      <c r="A19" s="16"/>
      <c r="B19" s="449"/>
      <c r="C19" s="449"/>
      <c r="D19" s="1"/>
      <c r="E19" s="464" t="s">
        <v>193</v>
      </c>
      <c r="F19" s="464"/>
      <c r="G19" s="464"/>
      <c r="H19" s="464"/>
      <c r="I19" s="464"/>
      <c r="J19" s="217"/>
      <c r="K19" s="206"/>
      <c r="L19" s="206"/>
      <c r="M19" s="206"/>
      <c r="N19" s="206"/>
      <c r="O19" s="206"/>
      <c r="P19" s="36"/>
      <c r="Q19" s="35"/>
      <c r="R19" s="23"/>
      <c r="S19" s="203"/>
      <c r="T19" s="204"/>
      <c r="U19" s="220"/>
      <c r="V19" s="205"/>
      <c r="W19" s="205"/>
      <c r="X19" s="205"/>
      <c r="Y19" s="205"/>
      <c r="Z19" s="205"/>
      <c r="AA19" s="220"/>
      <c r="AB19" s="206"/>
      <c r="AC19" s="206"/>
      <c r="AD19" s="206"/>
      <c r="AE19" s="206"/>
      <c r="AF19" s="206"/>
      <c r="AG19" s="220"/>
      <c r="AH19" s="221"/>
      <c r="AI19" s="221"/>
      <c r="AJ19" s="221"/>
      <c r="AK19" s="221"/>
      <c r="AL19" s="221"/>
    </row>
    <row r="20" spans="1:38" ht="18" customHeight="1" x14ac:dyDescent="0.15">
      <c r="A20" s="16"/>
      <c r="B20" s="203"/>
      <c r="C20" s="204"/>
      <c r="D20" s="217"/>
      <c r="E20" s="205"/>
      <c r="F20" s="205"/>
      <c r="G20" s="205"/>
      <c r="H20" s="205"/>
      <c r="I20" s="205"/>
      <c r="J20" s="206"/>
      <c r="K20" s="206"/>
      <c r="L20" s="206"/>
      <c r="M20" s="206"/>
      <c r="N20" s="206"/>
      <c r="O20" s="206"/>
      <c r="P20" s="36"/>
      <c r="Q20" s="35"/>
      <c r="R20" s="23"/>
      <c r="S20" s="23"/>
      <c r="T20" s="23"/>
      <c r="U20" s="23"/>
      <c r="V20" s="23"/>
      <c r="W20" s="23"/>
      <c r="X20" s="23"/>
      <c r="Y20" s="23"/>
      <c r="Z20" s="23"/>
      <c r="AA20" s="23"/>
    </row>
    <row r="21" spans="1:38" ht="20.45" customHeight="1" thickBot="1" x14ac:dyDescent="0.2">
      <c r="A21" s="34"/>
      <c r="B21" s="37" t="s">
        <v>31</v>
      </c>
      <c r="C21" s="34"/>
      <c r="D21" s="38" t="s">
        <v>111</v>
      </c>
      <c r="E21" s="39"/>
      <c r="F21" s="39"/>
      <c r="G21" s="39"/>
      <c r="H21" s="39"/>
      <c r="I21" s="39"/>
      <c r="J21" s="39"/>
      <c r="K21" s="31"/>
      <c r="L21" s="31"/>
      <c r="M21" s="31"/>
      <c r="N21" s="40"/>
      <c r="O21" s="31"/>
      <c r="P21" s="31"/>
      <c r="Q21" s="35"/>
      <c r="R21" s="35"/>
      <c r="S21" s="124"/>
      <c r="T21" s="35"/>
      <c r="U21" s="35"/>
      <c r="V21" s="35"/>
      <c r="W21" s="35"/>
      <c r="X21" s="35"/>
      <c r="Y21" s="35"/>
      <c r="Z21" s="35"/>
      <c r="AA21" s="35"/>
      <c r="AB21" s="225">
        <f>COUNTA(D18:D18,J18)</f>
        <v>0</v>
      </c>
    </row>
    <row r="22" spans="1:38" ht="60.75" customHeight="1" thickBot="1" x14ac:dyDescent="0.2">
      <c r="A22" s="34"/>
      <c r="B22" s="496" t="s">
        <v>85</v>
      </c>
      <c r="C22" s="497"/>
      <c r="D22" s="490" t="s">
        <v>198</v>
      </c>
      <c r="E22" s="490"/>
      <c r="F22" s="490"/>
      <c r="G22" s="490"/>
      <c r="H22" s="490"/>
      <c r="I22" s="490"/>
      <c r="J22" s="490"/>
      <c r="K22" s="490"/>
      <c r="L22" s="490"/>
      <c r="M22" s="490"/>
      <c r="N22" s="490"/>
      <c r="O22" s="491"/>
      <c r="P22" s="41"/>
      <c r="Q22" s="23"/>
      <c r="R22" s="35"/>
      <c r="S22" s="222"/>
      <c r="T22" s="35"/>
      <c r="U22" s="35"/>
      <c r="V22" s="35"/>
      <c r="W22" s="35"/>
      <c r="X22" s="35"/>
      <c r="Y22" s="35"/>
      <c r="Z22" s="35"/>
      <c r="AA22" s="35"/>
      <c r="AB22" s="35"/>
      <c r="AC22" s="182"/>
      <c r="AD22" s="182"/>
      <c r="AE22" s="182"/>
      <c r="AF22" s="182"/>
      <c r="AG22" s="182"/>
    </row>
    <row r="23" spans="1:38" ht="52.5" customHeight="1" thickBot="1" x14ac:dyDescent="0.2">
      <c r="A23" s="16"/>
      <c r="B23" s="501" t="s">
        <v>32</v>
      </c>
      <c r="C23" s="497"/>
      <c r="D23" s="490" t="s">
        <v>196</v>
      </c>
      <c r="E23" s="494"/>
      <c r="F23" s="494"/>
      <c r="G23" s="494"/>
      <c r="H23" s="494"/>
      <c r="I23" s="494"/>
      <c r="J23" s="494"/>
      <c r="K23" s="494"/>
      <c r="L23" s="494"/>
      <c r="M23" s="494"/>
      <c r="N23" s="494"/>
      <c r="O23" s="495"/>
      <c r="P23" s="41"/>
      <c r="Q23" s="23"/>
      <c r="R23" s="23"/>
      <c r="S23" s="518"/>
      <c r="T23" s="519"/>
      <c r="U23" s="519"/>
      <c r="V23" s="519"/>
      <c r="W23" s="519"/>
      <c r="X23" s="519"/>
      <c r="Y23" s="519"/>
      <c r="Z23" s="519"/>
      <c r="AA23" s="519"/>
      <c r="AB23" s="519"/>
      <c r="AC23" s="519"/>
      <c r="AD23" s="519"/>
      <c r="AE23" s="182"/>
      <c r="AF23" s="182"/>
      <c r="AG23" s="182"/>
    </row>
    <row r="24" spans="1:38" ht="36" customHeight="1" thickBot="1" x14ac:dyDescent="0.2">
      <c r="A24" s="16"/>
      <c r="B24" s="439" t="s">
        <v>48</v>
      </c>
      <c r="C24" s="440"/>
      <c r="D24" s="510" t="s">
        <v>47</v>
      </c>
      <c r="E24" s="511"/>
      <c r="F24" s="511"/>
      <c r="G24" s="512"/>
      <c r="H24" s="146"/>
      <c r="I24" s="427" t="s">
        <v>45</v>
      </c>
      <c r="J24" s="508"/>
      <c r="K24" s="508"/>
      <c r="L24" s="508"/>
      <c r="M24" s="508"/>
      <c r="N24" s="508"/>
      <c r="O24" s="508"/>
      <c r="P24" s="509"/>
      <c r="Q24" s="23"/>
      <c r="R24" s="23"/>
      <c r="S24" s="35"/>
      <c r="T24" s="35"/>
      <c r="U24" s="35"/>
      <c r="V24" s="35"/>
      <c r="W24" s="35"/>
      <c r="X24" s="35"/>
      <c r="Y24" s="35"/>
      <c r="Z24" s="35"/>
      <c r="AA24" s="35"/>
      <c r="AB24" s="35"/>
      <c r="AC24" s="182"/>
      <c r="AD24" s="182"/>
      <c r="AE24" s="182"/>
      <c r="AF24" s="182"/>
      <c r="AG24" s="182"/>
    </row>
    <row r="25" spans="1:38" ht="36" customHeight="1" thickBot="1" x14ac:dyDescent="0.2">
      <c r="A25" s="16"/>
      <c r="B25" s="441"/>
      <c r="C25" s="442"/>
      <c r="D25" s="513"/>
      <c r="E25" s="514"/>
      <c r="F25" s="514"/>
      <c r="G25" s="515"/>
      <c r="H25" s="147"/>
      <c r="I25" s="427" t="s">
        <v>46</v>
      </c>
      <c r="J25" s="508"/>
      <c r="K25" s="508"/>
      <c r="L25" s="508"/>
      <c r="M25" s="508"/>
      <c r="N25" s="508"/>
      <c r="O25" s="508"/>
      <c r="P25" s="508"/>
      <c r="Q25" s="23"/>
      <c r="R25" s="23"/>
      <c r="S25" s="35"/>
      <c r="T25" s="35"/>
      <c r="U25" s="35"/>
      <c r="V25" s="35"/>
      <c r="W25" s="35"/>
      <c r="X25" s="35"/>
      <c r="Y25" s="35"/>
      <c r="Z25" s="35"/>
      <c r="AA25" s="35"/>
      <c r="AB25" s="35"/>
      <c r="AC25" s="182"/>
      <c r="AD25" s="182"/>
      <c r="AE25" s="182"/>
      <c r="AF25" s="182"/>
      <c r="AG25" s="182"/>
    </row>
    <row r="26" spans="1:38" ht="36" customHeight="1" thickBot="1" x14ac:dyDescent="0.2">
      <c r="A26" s="16"/>
      <c r="B26" s="441"/>
      <c r="C26" s="442"/>
      <c r="D26" s="513"/>
      <c r="E26" s="514"/>
      <c r="F26" s="514"/>
      <c r="G26" s="515"/>
      <c r="H26" s="148"/>
      <c r="I26" s="488" t="s">
        <v>44</v>
      </c>
      <c r="J26" s="489"/>
      <c r="K26" s="489"/>
      <c r="L26" s="489"/>
      <c r="M26" s="489"/>
      <c r="N26" s="489"/>
      <c r="O26" s="489"/>
      <c r="P26" s="489"/>
      <c r="Q26" s="23"/>
      <c r="R26" s="23"/>
      <c r="S26" s="222"/>
      <c r="T26" s="35"/>
      <c r="U26" s="35"/>
      <c r="V26" s="35"/>
      <c r="W26" s="35"/>
      <c r="X26" s="35"/>
      <c r="Y26" s="35"/>
      <c r="Z26" s="35"/>
      <c r="AA26" s="35"/>
      <c r="AB26" s="35"/>
      <c r="AC26" s="182"/>
      <c r="AD26" s="182"/>
      <c r="AE26" s="182"/>
      <c r="AF26" s="182"/>
      <c r="AG26" s="182"/>
    </row>
    <row r="27" spans="1:38" ht="36" customHeight="1" thickBot="1" x14ac:dyDescent="0.2">
      <c r="A27" s="16"/>
      <c r="B27" s="441"/>
      <c r="C27" s="442"/>
      <c r="D27" s="486"/>
      <c r="E27" s="516"/>
      <c r="F27" s="516"/>
      <c r="G27" s="517"/>
      <c r="H27" s="230"/>
      <c r="I27" s="425" t="s">
        <v>204</v>
      </c>
      <c r="J27" s="426"/>
      <c r="K27" s="426"/>
      <c r="L27" s="426"/>
      <c r="M27" s="426"/>
      <c r="N27" s="426"/>
      <c r="O27" s="426"/>
      <c r="P27" s="427"/>
      <c r="Q27" s="23"/>
      <c r="R27" s="23"/>
      <c r="S27" s="222"/>
      <c r="T27" s="35"/>
      <c r="U27" s="35"/>
      <c r="V27" s="35"/>
      <c r="W27" s="35"/>
      <c r="X27" s="35"/>
      <c r="Y27" s="35"/>
      <c r="Z27" s="35"/>
      <c r="AA27" s="35"/>
      <c r="AB27" s="35"/>
      <c r="AC27" s="182"/>
      <c r="AD27" s="182"/>
      <c r="AE27" s="182"/>
      <c r="AF27" s="182"/>
      <c r="AG27" s="182"/>
    </row>
    <row r="28" spans="1:38" ht="44.25" customHeight="1" thickBot="1" x14ac:dyDescent="0.2">
      <c r="A28" s="16"/>
      <c r="B28" s="441"/>
      <c r="C28" s="442"/>
      <c r="D28" s="445" t="s">
        <v>194</v>
      </c>
      <c r="E28" s="445"/>
      <c r="F28" s="445"/>
      <c r="G28" s="446"/>
      <c r="H28" s="146"/>
      <c r="I28" s="458" t="s">
        <v>191</v>
      </c>
      <c r="J28" s="459"/>
      <c r="K28" s="459"/>
      <c r="L28" s="459"/>
      <c r="M28" s="459"/>
      <c r="N28" s="459"/>
      <c r="O28" s="459"/>
      <c r="P28" s="459"/>
      <c r="Q28" s="23"/>
      <c r="R28" s="23"/>
      <c r="S28" s="529"/>
      <c r="T28" s="529"/>
      <c r="U28" s="529"/>
      <c r="V28" s="529"/>
      <c r="W28" s="226"/>
      <c r="X28" s="226"/>
      <c r="Y28" s="227"/>
      <c r="Z28" s="530"/>
      <c r="AA28" s="530"/>
      <c r="AB28" s="530"/>
      <c r="AC28" s="530"/>
      <c r="AD28" s="530"/>
      <c r="AE28" s="530"/>
      <c r="AF28" s="530"/>
      <c r="AG28" s="530"/>
    </row>
    <row r="29" spans="1:38" ht="44.25" customHeight="1" thickBot="1" x14ac:dyDescent="0.2">
      <c r="A29" s="16"/>
      <c r="B29" s="441"/>
      <c r="C29" s="442"/>
      <c r="D29" s="447"/>
      <c r="E29" s="447"/>
      <c r="F29" s="447"/>
      <c r="G29" s="448"/>
      <c r="H29" s="147"/>
      <c r="I29" s="460" t="s">
        <v>170</v>
      </c>
      <c r="J29" s="461"/>
      <c r="K29" s="461"/>
      <c r="L29" s="461"/>
      <c r="M29" s="461"/>
      <c r="N29" s="461"/>
      <c r="O29" s="461"/>
      <c r="P29" s="461"/>
      <c r="Q29" s="23"/>
      <c r="R29" s="23"/>
      <c r="S29" s="529"/>
      <c r="T29" s="529"/>
      <c r="U29" s="529"/>
      <c r="V29" s="529"/>
      <c r="W29" s="226"/>
      <c r="X29" s="226"/>
      <c r="Y29" s="227"/>
      <c r="Z29" s="530"/>
      <c r="AA29" s="530"/>
      <c r="AB29" s="530"/>
      <c r="AC29" s="530"/>
      <c r="AD29" s="530"/>
      <c r="AE29" s="530"/>
      <c r="AF29" s="530"/>
      <c r="AG29" s="530"/>
    </row>
    <row r="30" spans="1:38" ht="43.5" customHeight="1" thickBot="1" x14ac:dyDescent="0.2">
      <c r="A30" s="16"/>
      <c r="B30" s="443"/>
      <c r="C30" s="444"/>
      <c r="D30" s="445" t="s">
        <v>112</v>
      </c>
      <c r="E30" s="498"/>
      <c r="F30" s="498"/>
      <c r="G30" s="498"/>
      <c r="H30" s="498"/>
      <c r="I30" s="498"/>
      <c r="J30" s="498"/>
      <c r="K30" s="498"/>
      <c r="L30" s="498"/>
      <c r="M30" s="498"/>
      <c r="N30" s="498"/>
      <c r="O30" s="499"/>
      <c r="P30" s="41"/>
      <c r="Q30" s="23"/>
      <c r="R30" s="23"/>
      <c r="S30" s="124"/>
      <c r="T30" s="23"/>
      <c r="U30" s="23"/>
      <c r="V30" s="23"/>
      <c r="W30" s="23"/>
      <c r="X30" s="23"/>
      <c r="Y30" s="23"/>
      <c r="Z30" s="23"/>
      <c r="AA30" s="23"/>
      <c r="AB30" s="23"/>
    </row>
    <row r="31" spans="1:38" ht="43.5" customHeight="1" thickBot="1" x14ac:dyDescent="0.2">
      <c r="A31" s="16"/>
      <c r="B31" s="486" t="s">
        <v>33</v>
      </c>
      <c r="C31" s="487"/>
      <c r="D31" s="492" t="s">
        <v>104</v>
      </c>
      <c r="E31" s="492"/>
      <c r="F31" s="492"/>
      <c r="G31" s="492"/>
      <c r="H31" s="492"/>
      <c r="I31" s="492"/>
      <c r="J31" s="492"/>
      <c r="K31" s="492"/>
      <c r="L31" s="492"/>
      <c r="M31" s="492"/>
      <c r="N31" s="492"/>
      <c r="O31" s="493"/>
      <c r="P31" s="41"/>
      <c r="Q31" s="23"/>
      <c r="R31" s="23"/>
      <c r="S31" s="23"/>
      <c r="T31" s="23"/>
      <c r="U31" s="524"/>
      <c r="V31" s="524"/>
      <c r="W31" s="524"/>
      <c r="X31" s="524"/>
      <c r="Y31" s="524"/>
      <c r="Z31" s="524"/>
      <c r="AA31" s="524"/>
      <c r="AB31" s="524"/>
    </row>
    <row r="32" spans="1:38" ht="46.5" customHeight="1" thickBot="1" x14ac:dyDescent="0.2">
      <c r="A32" s="16"/>
      <c r="B32" s="502" t="s">
        <v>34</v>
      </c>
      <c r="C32" s="503"/>
      <c r="D32" s="445" t="s">
        <v>195</v>
      </c>
      <c r="E32" s="445"/>
      <c r="F32" s="445"/>
      <c r="G32" s="445"/>
      <c r="H32" s="445"/>
      <c r="I32" s="445"/>
      <c r="J32" s="445"/>
      <c r="K32" s="445"/>
      <c r="L32" s="445"/>
      <c r="M32" s="445"/>
      <c r="N32" s="445"/>
      <c r="O32" s="500"/>
      <c r="P32" s="42"/>
      <c r="Q32" s="23"/>
      <c r="R32" s="23"/>
      <c r="S32" s="23"/>
      <c r="T32" s="23"/>
      <c r="U32" s="524"/>
      <c r="V32" s="524"/>
      <c r="W32" s="524"/>
      <c r="X32" s="524"/>
      <c r="Y32" s="524"/>
      <c r="Z32" s="524"/>
      <c r="AA32" s="524"/>
      <c r="AB32" s="524"/>
    </row>
    <row r="33" spans="1:28" ht="46.5" customHeight="1" thickBot="1" x14ac:dyDescent="0.2">
      <c r="A33" s="16"/>
      <c r="B33" s="504"/>
      <c r="C33" s="505"/>
      <c r="D33" s="445" t="s">
        <v>35</v>
      </c>
      <c r="E33" s="445"/>
      <c r="F33" s="445"/>
      <c r="G33" s="445"/>
      <c r="H33" s="445"/>
      <c r="I33" s="445"/>
      <c r="J33" s="445"/>
      <c r="K33" s="445"/>
      <c r="L33" s="445"/>
      <c r="M33" s="445"/>
      <c r="N33" s="445"/>
      <c r="O33" s="500"/>
      <c r="P33" s="42"/>
      <c r="Q33" s="23"/>
      <c r="R33" s="23"/>
      <c r="S33" s="23"/>
      <c r="T33" s="23"/>
      <c r="U33" s="23"/>
      <c r="V33" s="23"/>
      <c r="W33" s="23"/>
      <c r="X33" s="23"/>
      <c r="Y33" s="23"/>
      <c r="Z33" s="23"/>
      <c r="AA33" s="23"/>
      <c r="AB33" s="23"/>
    </row>
    <row r="34" spans="1:28" ht="46.5" customHeight="1" thickBot="1" x14ac:dyDescent="0.2">
      <c r="A34" s="16"/>
      <c r="B34" s="506"/>
      <c r="C34" s="507"/>
      <c r="D34" s="445" t="s">
        <v>36</v>
      </c>
      <c r="E34" s="445"/>
      <c r="F34" s="445"/>
      <c r="G34" s="445"/>
      <c r="H34" s="445"/>
      <c r="I34" s="445"/>
      <c r="J34" s="445"/>
      <c r="K34" s="445"/>
      <c r="L34" s="445"/>
      <c r="M34" s="445"/>
      <c r="N34" s="445"/>
      <c r="O34" s="500"/>
      <c r="P34" s="42"/>
      <c r="Q34" s="23"/>
      <c r="R34" s="23"/>
      <c r="S34" s="523"/>
      <c r="T34" s="523"/>
      <c r="U34" s="523"/>
      <c r="V34" s="523"/>
      <c r="W34" s="523"/>
      <c r="X34" s="523"/>
      <c r="Y34" s="523"/>
      <c r="Z34" s="523"/>
      <c r="AA34" s="523"/>
      <c r="AB34" s="523"/>
    </row>
    <row r="35" spans="1:28" ht="46.5" customHeight="1" thickBot="1" x14ac:dyDescent="0.2">
      <c r="A35" s="16"/>
      <c r="B35" s="486" t="s">
        <v>92</v>
      </c>
      <c r="C35" s="487"/>
      <c r="D35" s="445" t="s">
        <v>113</v>
      </c>
      <c r="E35" s="445"/>
      <c r="F35" s="445"/>
      <c r="G35" s="445"/>
      <c r="H35" s="445"/>
      <c r="I35" s="445"/>
      <c r="J35" s="445"/>
      <c r="K35" s="445"/>
      <c r="L35" s="445"/>
      <c r="M35" s="445"/>
      <c r="N35" s="445"/>
      <c r="O35" s="500"/>
      <c r="P35" s="42"/>
      <c r="Q35" s="23"/>
      <c r="R35" s="23"/>
      <c r="S35" s="23"/>
      <c r="T35" s="23"/>
      <c r="U35" s="23"/>
      <c r="V35" s="23"/>
      <c r="W35" s="23"/>
      <c r="X35" s="23"/>
      <c r="Y35" s="23"/>
      <c r="Z35" s="23"/>
      <c r="AA35" s="23"/>
      <c r="AB35" s="23"/>
    </row>
    <row r="36" spans="1:28" ht="11.25" customHeight="1" x14ac:dyDescent="0.15">
      <c r="A36" s="16"/>
      <c r="B36" s="43"/>
      <c r="C36" s="43"/>
      <c r="D36" s="31"/>
      <c r="E36" s="31"/>
      <c r="F36" s="31"/>
      <c r="G36" s="31"/>
      <c r="H36" s="31"/>
      <c r="I36" s="31"/>
      <c r="J36" s="31"/>
      <c r="K36" s="31"/>
      <c r="L36" s="31"/>
      <c r="M36" s="31"/>
      <c r="N36" s="31"/>
      <c r="O36" s="31"/>
      <c r="P36" s="31"/>
      <c r="Q36" s="23"/>
      <c r="R36" s="23"/>
      <c r="S36" s="23"/>
      <c r="T36" s="23"/>
      <c r="U36" s="23"/>
      <c r="V36" s="23"/>
      <c r="W36" s="23"/>
      <c r="X36" s="23"/>
      <c r="Y36" s="23"/>
      <c r="Z36" s="23"/>
      <c r="AA36" s="23"/>
      <c r="AB36" s="23"/>
    </row>
    <row r="37" spans="1:28" ht="15.75" customHeight="1" x14ac:dyDescent="0.15">
      <c r="A37" s="44"/>
      <c r="B37" s="45" t="s">
        <v>37</v>
      </c>
      <c r="C37" s="44"/>
      <c r="D37" s="44"/>
      <c r="E37" s="46"/>
      <c r="F37" s="44"/>
      <c r="G37" s="46"/>
      <c r="H37" s="46"/>
      <c r="I37" s="46"/>
      <c r="J37" s="46"/>
      <c r="K37" s="44"/>
      <c r="L37" s="44"/>
      <c r="M37" s="44"/>
      <c r="N37" s="44"/>
      <c r="O37" s="44"/>
      <c r="P37" s="44"/>
      <c r="Q37" s="44"/>
      <c r="R37" s="44"/>
      <c r="S37" s="44"/>
      <c r="T37" s="44"/>
      <c r="U37" s="44"/>
      <c r="V37" s="44"/>
      <c r="W37" s="44"/>
      <c r="X37" s="44"/>
      <c r="Y37" s="44"/>
      <c r="Z37" s="44"/>
      <c r="AA37" s="44"/>
      <c r="AB37" s="44"/>
    </row>
    <row r="38" spans="1:28" ht="7.5" customHeight="1" x14ac:dyDescent="0.15">
      <c r="A38" s="44"/>
      <c r="B38" s="46"/>
      <c r="C38" s="47"/>
      <c r="D38" s="46"/>
      <c r="E38" s="46"/>
      <c r="F38" s="46"/>
      <c r="G38" s="46"/>
      <c r="H38" s="46"/>
      <c r="I38" s="46"/>
      <c r="J38" s="46"/>
      <c r="K38" s="44"/>
      <c r="L38" s="44"/>
      <c r="M38" s="44"/>
      <c r="N38" s="44"/>
      <c r="O38" s="44"/>
      <c r="P38" s="44"/>
      <c r="Q38" s="44"/>
      <c r="R38" s="44"/>
      <c r="S38" s="44"/>
      <c r="T38" s="44"/>
      <c r="U38" s="44"/>
      <c r="V38" s="44"/>
      <c r="W38" s="44"/>
      <c r="X38" s="44"/>
      <c r="Y38" s="44"/>
      <c r="Z38" s="44"/>
      <c r="AA38" s="44"/>
      <c r="AB38" s="44"/>
    </row>
    <row r="39" spans="1:28" ht="18.600000000000001" customHeight="1" x14ac:dyDescent="0.15">
      <c r="A39" s="44"/>
      <c r="B39" s="46" t="s">
        <v>38</v>
      </c>
      <c r="C39" s="48"/>
      <c r="D39" s="46"/>
      <c r="E39" s="46"/>
      <c r="F39" s="46"/>
      <c r="G39" s="46"/>
      <c r="H39" s="46"/>
      <c r="I39" s="46"/>
      <c r="J39" s="46"/>
      <c r="K39" s="44"/>
      <c r="L39" s="44"/>
      <c r="M39" s="44"/>
      <c r="N39" s="44"/>
      <c r="O39" s="44"/>
      <c r="P39" s="44"/>
      <c r="Q39" s="44"/>
      <c r="R39" s="44"/>
      <c r="S39" s="44"/>
      <c r="T39" s="44"/>
      <c r="U39" s="44"/>
      <c r="V39" s="44"/>
      <c r="W39" s="44"/>
      <c r="X39" s="44"/>
      <c r="Y39" s="44"/>
      <c r="Z39" s="44"/>
      <c r="AA39" s="44"/>
      <c r="AB39" s="44"/>
    </row>
    <row r="40" spans="1:28" ht="12.75" customHeight="1" x14ac:dyDescent="0.15">
      <c r="A40" s="44"/>
      <c r="B40" s="49"/>
      <c r="C40" s="46"/>
      <c r="D40" s="46"/>
      <c r="E40" s="46"/>
      <c r="F40" s="46"/>
      <c r="G40" s="46"/>
      <c r="H40" s="46"/>
      <c r="I40" s="46"/>
      <c r="J40" s="46"/>
      <c r="K40" s="44"/>
      <c r="L40" s="44"/>
      <c r="M40" s="44"/>
      <c r="N40" s="44"/>
      <c r="O40" s="44"/>
      <c r="P40" s="44"/>
      <c r="Q40" s="44"/>
      <c r="R40" s="44"/>
      <c r="S40" s="44"/>
      <c r="T40" s="44"/>
      <c r="U40" s="44"/>
      <c r="V40" s="44"/>
      <c r="W40" s="44"/>
      <c r="X40" s="44"/>
      <c r="Y40" s="44"/>
      <c r="Z40" s="44"/>
      <c r="AA40" s="44"/>
      <c r="AB40" s="44"/>
    </row>
    <row r="41" spans="1:28" ht="18.600000000000001" customHeight="1" x14ac:dyDescent="0.15">
      <c r="A41" s="44"/>
      <c r="B41" s="46"/>
      <c r="C41" s="46" t="s">
        <v>39</v>
      </c>
      <c r="D41" s="46"/>
      <c r="E41" s="46"/>
      <c r="F41" s="46"/>
      <c r="G41" s="46"/>
      <c r="H41" s="46"/>
      <c r="I41" s="46"/>
      <c r="J41" s="46"/>
      <c r="K41" s="44"/>
      <c r="L41" s="44"/>
      <c r="M41" s="44"/>
      <c r="N41" s="44"/>
      <c r="O41" s="44"/>
      <c r="P41" s="44"/>
      <c r="Q41" s="44"/>
      <c r="R41" s="44"/>
      <c r="S41" s="44"/>
      <c r="T41" s="44"/>
      <c r="U41" s="44"/>
      <c r="V41" s="44"/>
      <c r="W41" s="44"/>
      <c r="X41" s="44"/>
      <c r="Y41" s="44"/>
      <c r="Z41" s="44"/>
      <c r="AA41" s="44"/>
      <c r="AB41" s="44"/>
    </row>
    <row r="42" spans="1:28" ht="24" customHeight="1" x14ac:dyDescent="0.15">
      <c r="A42" s="44"/>
      <c r="B42" s="46"/>
      <c r="C42" s="50" t="s">
        <v>94</v>
      </c>
      <c r="D42" s="50"/>
      <c r="E42" s="50"/>
      <c r="F42" s="50"/>
      <c r="G42" s="50"/>
      <c r="H42" s="50"/>
      <c r="I42" s="50"/>
      <c r="J42" s="50"/>
      <c r="K42" s="44"/>
      <c r="L42" s="44"/>
      <c r="M42" s="44"/>
      <c r="N42" s="44"/>
      <c r="O42" s="44"/>
      <c r="P42" s="44"/>
      <c r="Q42" s="44"/>
      <c r="R42" s="44"/>
      <c r="S42" s="44"/>
      <c r="T42" s="44"/>
      <c r="U42" s="44"/>
      <c r="V42" s="44"/>
      <c r="W42" s="44"/>
      <c r="X42" s="44"/>
      <c r="Y42" s="44"/>
      <c r="Z42" s="44"/>
      <c r="AA42" s="44"/>
      <c r="AB42" s="44"/>
    </row>
    <row r="43" spans="1:28" ht="9" customHeight="1" x14ac:dyDescent="0.15">
      <c r="A43" s="44"/>
      <c r="B43" s="44"/>
      <c r="C43" s="51"/>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28" ht="18.600000000000001" customHeight="1" x14ac:dyDescent="0.15">
      <c r="A44" s="16"/>
      <c r="B44" s="52" t="s">
        <v>40</v>
      </c>
      <c r="C44" s="23"/>
      <c r="D44" s="23"/>
      <c r="E44" s="23"/>
      <c r="F44" s="53"/>
      <c r="G44" s="53"/>
      <c r="H44" s="53"/>
      <c r="I44" s="53"/>
      <c r="J44" s="19"/>
      <c r="K44" s="16"/>
      <c r="L44" s="16"/>
      <c r="M44" s="19"/>
      <c r="N44" s="23"/>
      <c r="O44" s="23"/>
      <c r="P44" s="23"/>
      <c r="Q44" s="23"/>
      <c r="R44" s="23"/>
      <c r="S44" s="23"/>
      <c r="T44" s="23"/>
      <c r="U44" s="23"/>
      <c r="V44" s="23"/>
      <c r="W44" s="23"/>
      <c r="X44" s="23"/>
      <c r="Y44" s="23"/>
      <c r="Z44" s="23"/>
      <c r="AA44" s="23"/>
      <c r="AB44" s="23"/>
    </row>
    <row r="45" spans="1:28" x14ac:dyDescent="0.15">
      <c r="A45" s="16"/>
      <c r="B45" s="23"/>
      <c r="C45" s="23"/>
      <c r="D45" s="23"/>
      <c r="E45" s="23"/>
      <c r="F45" s="53"/>
      <c r="G45" s="53"/>
      <c r="H45" s="53"/>
      <c r="I45" s="53"/>
      <c r="J45" s="19"/>
      <c r="K45" s="16"/>
      <c r="L45" s="16"/>
      <c r="M45" s="19"/>
      <c r="N45" s="23"/>
      <c r="O45" s="23"/>
      <c r="P45" s="23"/>
      <c r="Q45" s="23"/>
      <c r="R45" s="23"/>
      <c r="S45" s="23"/>
      <c r="T45" s="23"/>
      <c r="U45" s="23"/>
      <c r="V45" s="23"/>
      <c r="W45" s="23"/>
      <c r="X45" s="23"/>
      <c r="Y45" s="23"/>
      <c r="Z45" s="23"/>
      <c r="AA45" s="23"/>
      <c r="AB45" s="23"/>
    </row>
  </sheetData>
  <sheetProtection algorithmName="SHA-512" hashValue="PGa74UE1cbRPhIcNse9Q5zifSkWnf6kTWpQzT6kxRsercUaXMEoPC5AZS/OmE441FivTutvApP8QrDx2bZJXmA==" saltValue="11YC3A23uS1K1U2z25DwXA==" spinCount="100000" sheet="1" insertRows="0" selectLockedCells="1"/>
  <mergeCells count="60">
    <mergeCell ref="S23:AD23"/>
    <mergeCell ref="E15:M15"/>
    <mergeCell ref="E17:M17"/>
    <mergeCell ref="AH18:AL18"/>
    <mergeCell ref="D35:O35"/>
    <mergeCell ref="S34:AB34"/>
    <mergeCell ref="U31:AB32"/>
    <mergeCell ref="S18:T18"/>
    <mergeCell ref="V18:Z18"/>
    <mergeCell ref="AB18:AF18"/>
    <mergeCell ref="E16:M16"/>
    <mergeCell ref="E19:I19"/>
    <mergeCell ref="I25:P25"/>
    <mergeCell ref="S28:V29"/>
    <mergeCell ref="Z28:AG28"/>
    <mergeCell ref="Z29:AG29"/>
    <mergeCell ref="B35:C35"/>
    <mergeCell ref="I26:P26"/>
    <mergeCell ref="D22:O22"/>
    <mergeCell ref="B31:C31"/>
    <mergeCell ref="D31:O31"/>
    <mergeCell ref="D23:O23"/>
    <mergeCell ref="B22:C22"/>
    <mergeCell ref="D30:O30"/>
    <mergeCell ref="D34:O34"/>
    <mergeCell ref="D33:O33"/>
    <mergeCell ref="B23:C23"/>
    <mergeCell ref="B32:C34"/>
    <mergeCell ref="D32:O32"/>
    <mergeCell ref="I24:P24"/>
    <mergeCell ref="D24:G27"/>
    <mergeCell ref="C6:D6"/>
    <mergeCell ref="I28:P28"/>
    <mergeCell ref="I29:P29"/>
    <mergeCell ref="L12:M12"/>
    <mergeCell ref="H13:I13"/>
    <mergeCell ref="K18:O18"/>
    <mergeCell ref="B13:C14"/>
    <mergeCell ref="H14:I14"/>
    <mergeCell ref="J14:K14"/>
    <mergeCell ref="B4:B6"/>
    <mergeCell ref="C4:D4"/>
    <mergeCell ref="C5:D5"/>
    <mergeCell ref="E18:I18"/>
    <mergeCell ref="D12:I12"/>
    <mergeCell ref="J12:K12"/>
    <mergeCell ref="B12:C12"/>
    <mergeCell ref="A7:P7"/>
    <mergeCell ref="A8:N8"/>
    <mergeCell ref="B10:C10"/>
    <mergeCell ref="D10:O10"/>
    <mergeCell ref="B11:C11"/>
    <mergeCell ref="D11:O11"/>
    <mergeCell ref="I27:P27"/>
    <mergeCell ref="B15:C17"/>
    <mergeCell ref="D14:F14"/>
    <mergeCell ref="D13:F13"/>
    <mergeCell ref="B24:C30"/>
    <mergeCell ref="D28:G29"/>
    <mergeCell ref="B18:C19"/>
  </mergeCells>
  <phoneticPr fontId="2"/>
  <dataValidations count="6">
    <dataValidation type="list" allowBlank="1" showInputMessage="1" showErrorMessage="1" sqref="AG18:AG19 J18:J19 U18:U19 AA18:AA19 D15:D20" xr:uid="{00000000-0002-0000-0100-000000000000}">
      <formula1>"〇"</formula1>
    </dataValidation>
    <dataValidation type="list" allowBlank="1" showInputMessage="1" showErrorMessage="1" sqref="O12" xr:uid="{00000000-0002-0000-0100-000001000000}">
      <formula1>"①,②,③"</formula1>
    </dataValidation>
    <dataValidation type="date" allowBlank="1" showInputMessage="1" showErrorMessage="1" errorTitle="雇用期間の設定に誤り" error="雇用開始日は2025/5/1～2025/11/1の間となります" sqref="AB15 AB12" xr:uid="{00000000-0002-0000-0100-000002000000}">
      <formula1>45778</formula1>
      <formula2>45962</formula2>
    </dataValidation>
    <dataValidation type="date" allowBlank="1" showInputMessage="1" showErrorMessage="1" errorTitle="雇用期間の設定に誤り" error="2026/1/31までの間で雇用契約を締結します" sqref="AD15 H13:I13 AD12" xr:uid="{00000000-0002-0000-0100-000003000000}">
      <formula1>45778</formula1>
      <formula2>46053</formula2>
    </dataValidation>
    <dataValidation allowBlank="1" showInputMessage="1" showErrorMessage="1" errorTitle="雇用期間の設定に誤りがあります" error="雇用期間は2022/5/1～2023/1/31の間です" sqref="D14" xr:uid="{00000000-0002-0000-0100-000004000000}"/>
    <dataValidation type="date" allowBlank="1" showInputMessage="1" showErrorMessage="1" errorTitle="雇用期間の設定に誤り" error="雇用開始日は2025/5/1～2025_x000a_/11/1の間となります" sqref="D13:F13" xr:uid="{00000000-0002-0000-0100-000005000000}">
      <formula1>45778</formula1>
      <formula2>45962</formula2>
    </dataValidation>
  </dataValidations>
  <pageMargins left="0.9055118110236221" right="0.70866141732283472" top="0.35433070866141736" bottom="0.5511811023622047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1">
              <controlPr defaultSize="0" autoFill="0" autoPict="0">
                <anchor moveWithCells="1">
                  <from>
                    <xdr:col>2</xdr:col>
                    <xdr:colOff>781050</xdr:colOff>
                    <xdr:row>32</xdr:row>
                    <xdr:rowOff>0</xdr:rowOff>
                  </from>
                  <to>
                    <xdr:col>3</xdr:col>
                    <xdr:colOff>342900</xdr:colOff>
                    <xdr:row>33</xdr:row>
                    <xdr:rowOff>47625</xdr:rowOff>
                  </to>
                </anchor>
              </controlPr>
            </control>
          </mc:Choice>
        </mc:AlternateContent>
        <mc:AlternateContent xmlns:mc="http://schemas.openxmlformats.org/markup-compatibility/2006">
          <mc:Choice Requires="x14">
            <control shapeId="47106" r:id="rId5" name="Group Box 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07" r:id="rId6" name="Group Box 3">
              <controlPr defaultSize="0" autoFill="0" autoPict="0">
                <anchor moveWithCells="1">
                  <from>
                    <xdr:col>2</xdr:col>
                    <xdr:colOff>781050</xdr:colOff>
                    <xdr:row>30</xdr:row>
                    <xdr:rowOff>0</xdr:rowOff>
                  </from>
                  <to>
                    <xdr:col>3</xdr:col>
                    <xdr:colOff>342900</xdr:colOff>
                    <xdr:row>31</xdr:row>
                    <xdr:rowOff>95250</xdr:rowOff>
                  </to>
                </anchor>
              </controlPr>
            </control>
          </mc:Choice>
        </mc:AlternateContent>
        <mc:AlternateContent xmlns:mc="http://schemas.openxmlformats.org/markup-compatibility/2006">
          <mc:Choice Requires="x14">
            <control shapeId="47108" r:id="rId7" name="Group Box 4">
              <controlPr defaultSize="0" autoFill="0" autoPict="0">
                <anchor moveWithCells="1">
                  <from>
                    <xdr:col>2</xdr:col>
                    <xdr:colOff>781050</xdr:colOff>
                    <xdr:row>16</xdr:row>
                    <xdr:rowOff>0</xdr:rowOff>
                  </from>
                  <to>
                    <xdr:col>3</xdr:col>
                    <xdr:colOff>342900</xdr:colOff>
                    <xdr:row>17</xdr:row>
                    <xdr:rowOff>304800</xdr:rowOff>
                  </to>
                </anchor>
              </controlPr>
            </control>
          </mc:Choice>
        </mc:AlternateContent>
        <mc:AlternateContent xmlns:mc="http://schemas.openxmlformats.org/markup-compatibility/2006">
          <mc:Choice Requires="x14">
            <control shapeId="47115" r:id="rId8" name="Group Box 11">
              <controlPr defaultSize="0" autoFill="0" autoPict="0">
                <anchor moveWithCells="1">
                  <from>
                    <xdr:col>2</xdr:col>
                    <xdr:colOff>781050</xdr:colOff>
                    <xdr:row>32</xdr:row>
                    <xdr:rowOff>0</xdr:rowOff>
                  </from>
                  <to>
                    <xdr:col>3</xdr:col>
                    <xdr:colOff>342900</xdr:colOff>
                    <xdr:row>33</xdr:row>
                    <xdr:rowOff>47625</xdr:rowOff>
                  </to>
                </anchor>
              </controlPr>
            </control>
          </mc:Choice>
        </mc:AlternateContent>
        <mc:AlternateContent xmlns:mc="http://schemas.openxmlformats.org/markup-compatibility/2006">
          <mc:Choice Requires="x14">
            <control shapeId="47116" r:id="rId9" name="Group Box 1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17" r:id="rId10" name="Group Box 13">
              <controlPr defaultSize="0" autoFill="0" autoPict="0">
                <anchor moveWithCells="1">
                  <from>
                    <xdr:col>2</xdr:col>
                    <xdr:colOff>781050</xdr:colOff>
                    <xdr:row>30</xdr:row>
                    <xdr:rowOff>0</xdr:rowOff>
                  </from>
                  <to>
                    <xdr:col>3</xdr:col>
                    <xdr:colOff>342900</xdr:colOff>
                    <xdr:row>31</xdr:row>
                    <xdr:rowOff>95250</xdr:rowOff>
                  </to>
                </anchor>
              </controlPr>
            </control>
          </mc:Choice>
        </mc:AlternateContent>
        <mc:AlternateContent xmlns:mc="http://schemas.openxmlformats.org/markup-compatibility/2006">
          <mc:Choice Requires="x14">
            <control shapeId="47118" r:id="rId11" name="Group Box 14">
              <controlPr defaultSize="0" autoFill="0" autoPict="0">
                <anchor moveWithCells="1">
                  <from>
                    <xdr:col>2</xdr:col>
                    <xdr:colOff>781050</xdr:colOff>
                    <xdr:row>16</xdr:row>
                    <xdr:rowOff>0</xdr:rowOff>
                  </from>
                  <to>
                    <xdr:col>3</xdr:col>
                    <xdr:colOff>342900</xdr:colOff>
                    <xdr:row>17</xdr:row>
                    <xdr:rowOff>304800</xdr:rowOff>
                  </to>
                </anchor>
              </controlPr>
            </control>
          </mc:Choice>
        </mc:AlternateContent>
        <mc:AlternateContent xmlns:mc="http://schemas.openxmlformats.org/markup-compatibility/2006">
          <mc:Choice Requires="x14">
            <control shapeId="47144" r:id="rId12" name="Group Box 40">
              <controlPr defaultSize="0" autoFill="0" autoPict="0">
                <anchor moveWithCells="1">
                  <from>
                    <xdr:col>8</xdr:col>
                    <xdr:colOff>781050</xdr:colOff>
                    <xdr:row>16</xdr:row>
                    <xdr:rowOff>0</xdr:rowOff>
                  </from>
                  <to>
                    <xdr:col>9</xdr:col>
                    <xdr:colOff>276225</xdr:colOff>
                    <xdr:row>17</xdr:row>
                    <xdr:rowOff>304800</xdr:rowOff>
                  </to>
                </anchor>
              </controlPr>
            </control>
          </mc:Choice>
        </mc:AlternateContent>
        <mc:AlternateContent xmlns:mc="http://schemas.openxmlformats.org/markup-compatibility/2006">
          <mc:Choice Requires="x14">
            <control shapeId="47145" r:id="rId13" name="Group Box 41">
              <controlPr defaultSize="0" autoFill="0" autoPict="0">
                <anchor moveWithCells="1">
                  <from>
                    <xdr:col>8</xdr:col>
                    <xdr:colOff>781050</xdr:colOff>
                    <xdr:row>16</xdr:row>
                    <xdr:rowOff>0</xdr:rowOff>
                  </from>
                  <to>
                    <xdr:col>9</xdr:col>
                    <xdr:colOff>276225</xdr:colOff>
                    <xdr:row>17</xdr:row>
                    <xdr:rowOff>304800</xdr:rowOff>
                  </to>
                </anchor>
              </controlPr>
            </control>
          </mc:Choice>
        </mc:AlternateContent>
        <mc:AlternateContent xmlns:mc="http://schemas.openxmlformats.org/markup-compatibility/2006">
          <mc:Choice Requires="x14">
            <control shapeId="47147" r:id="rId14" name="Group Box 43">
              <controlPr defaultSize="0" autoFill="0" autoPict="0">
                <anchor moveWithCells="1">
                  <from>
                    <xdr:col>2</xdr:col>
                    <xdr:colOff>781050</xdr:colOff>
                    <xdr:row>31</xdr:row>
                    <xdr:rowOff>0</xdr:rowOff>
                  </from>
                  <to>
                    <xdr:col>3</xdr:col>
                    <xdr:colOff>342900</xdr:colOff>
                    <xdr:row>32</xdr:row>
                    <xdr:rowOff>57150</xdr:rowOff>
                  </to>
                </anchor>
              </controlPr>
            </control>
          </mc:Choice>
        </mc:AlternateContent>
        <mc:AlternateContent xmlns:mc="http://schemas.openxmlformats.org/markup-compatibility/2006">
          <mc:Choice Requires="x14">
            <control shapeId="47148" r:id="rId15" name="Group Box 44">
              <controlPr defaultSize="0" autoFill="0" autoPict="0">
                <anchor moveWithCells="1">
                  <from>
                    <xdr:col>2</xdr:col>
                    <xdr:colOff>781050</xdr:colOff>
                    <xdr:row>31</xdr:row>
                    <xdr:rowOff>0</xdr:rowOff>
                  </from>
                  <to>
                    <xdr:col>3</xdr:col>
                    <xdr:colOff>342900</xdr:colOff>
                    <xdr:row>32</xdr:row>
                    <xdr:rowOff>57150</xdr:rowOff>
                  </to>
                </anchor>
              </controlPr>
            </control>
          </mc:Choice>
        </mc:AlternateContent>
        <mc:AlternateContent xmlns:mc="http://schemas.openxmlformats.org/markup-compatibility/2006">
          <mc:Choice Requires="x14">
            <control shapeId="47149" r:id="rId16" name="Group Box 45">
              <controlPr defaultSize="0" autoFill="0" autoPict="0">
                <anchor moveWithCells="1">
                  <from>
                    <xdr:col>2</xdr:col>
                    <xdr:colOff>781050</xdr:colOff>
                    <xdr:row>34</xdr:row>
                    <xdr:rowOff>0</xdr:rowOff>
                  </from>
                  <to>
                    <xdr:col>3</xdr:col>
                    <xdr:colOff>342900</xdr:colOff>
                    <xdr:row>35</xdr:row>
                    <xdr:rowOff>57150</xdr:rowOff>
                  </to>
                </anchor>
              </controlPr>
            </control>
          </mc:Choice>
        </mc:AlternateContent>
        <mc:AlternateContent xmlns:mc="http://schemas.openxmlformats.org/markup-compatibility/2006">
          <mc:Choice Requires="x14">
            <control shapeId="47150" r:id="rId17" name="Group Box 46">
              <controlPr defaultSize="0" autoFill="0" autoPict="0">
                <anchor moveWithCells="1">
                  <from>
                    <xdr:col>2</xdr:col>
                    <xdr:colOff>781050</xdr:colOff>
                    <xdr:row>34</xdr:row>
                    <xdr:rowOff>0</xdr:rowOff>
                  </from>
                  <to>
                    <xdr:col>3</xdr:col>
                    <xdr:colOff>342900</xdr:colOff>
                    <xdr:row>35</xdr:row>
                    <xdr:rowOff>57150</xdr:rowOff>
                  </to>
                </anchor>
              </controlPr>
            </control>
          </mc:Choice>
        </mc:AlternateContent>
        <mc:AlternateContent xmlns:mc="http://schemas.openxmlformats.org/markup-compatibility/2006">
          <mc:Choice Requires="x14">
            <control shapeId="47157" r:id="rId18" name="Group Box 53">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58" r:id="rId19" name="Group Box 54">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67" r:id="rId20" name="Group Box 63">
              <controlPr defaultSize="0" autoFill="0" autoPict="0">
                <anchor moveWithCells="1">
                  <from>
                    <xdr:col>26</xdr:col>
                    <xdr:colOff>781050</xdr:colOff>
                    <xdr:row>9</xdr:row>
                    <xdr:rowOff>276225</xdr:rowOff>
                  </from>
                  <to>
                    <xdr:col>28</xdr:col>
                    <xdr:colOff>114300</xdr:colOff>
                    <xdr:row>12</xdr:row>
                    <xdr:rowOff>123825</xdr:rowOff>
                  </to>
                </anchor>
              </controlPr>
            </control>
          </mc:Choice>
        </mc:AlternateContent>
        <mc:AlternateContent xmlns:mc="http://schemas.openxmlformats.org/markup-compatibility/2006">
          <mc:Choice Requires="x14">
            <control shapeId="47168" r:id="rId21" name="Group Box 64">
              <controlPr defaultSize="0" autoFill="0" autoPict="0">
                <anchor moveWithCells="1">
                  <from>
                    <xdr:col>26</xdr:col>
                    <xdr:colOff>781050</xdr:colOff>
                    <xdr:row>9</xdr:row>
                    <xdr:rowOff>276225</xdr:rowOff>
                  </from>
                  <to>
                    <xdr:col>28</xdr:col>
                    <xdr:colOff>114300</xdr:colOff>
                    <xdr:row>12</xdr:row>
                    <xdr:rowOff>123825</xdr:rowOff>
                  </to>
                </anchor>
              </controlPr>
            </control>
          </mc:Choice>
        </mc:AlternateContent>
        <mc:AlternateContent xmlns:mc="http://schemas.openxmlformats.org/markup-compatibility/2006">
          <mc:Choice Requires="x14">
            <control shapeId="47169" r:id="rId22" name="Group Box 65">
              <controlPr defaultSize="0" autoFill="0" autoPict="0">
                <anchor moveWithCells="1">
                  <from>
                    <xdr:col>28</xdr:col>
                    <xdr:colOff>781050</xdr:colOff>
                    <xdr:row>9</xdr:row>
                    <xdr:rowOff>276225</xdr:rowOff>
                  </from>
                  <to>
                    <xdr:col>29</xdr:col>
                    <xdr:colOff>371475</xdr:colOff>
                    <xdr:row>12</xdr:row>
                    <xdr:rowOff>123825</xdr:rowOff>
                  </to>
                </anchor>
              </controlPr>
            </control>
          </mc:Choice>
        </mc:AlternateContent>
        <mc:AlternateContent xmlns:mc="http://schemas.openxmlformats.org/markup-compatibility/2006">
          <mc:Choice Requires="x14">
            <control shapeId="47170" r:id="rId23" name="Group Box 66">
              <controlPr defaultSize="0" autoFill="0" autoPict="0">
                <anchor moveWithCells="1">
                  <from>
                    <xdr:col>28</xdr:col>
                    <xdr:colOff>781050</xdr:colOff>
                    <xdr:row>9</xdr:row>
                    <xdr:rowOff>276225</xdr:rowOff>
                  </from>
                  <to>
                    <xdr:col>29</xdr:col>
                    <xdr:colOff>371475</xdr:colOff>
                    <xdr:row>12</xdr:row>
                    <xdr:rowOff>123825</xdr:rowOff>
                  </to>
                </anchor>
              </controlPr>
            </control>
          </mc:Choice>
        </mc:AlternateContent>
        <mc:AlternateContent xmlns:mc="http://schemas.openxmlformats.org/markup-compatibility/2006">
          <mc:Choice Requires="x14">
            <control shapeId="47171" r:id="rId24" name="Group Box 67">
              <controlPr defaultSize="0" autoFill="0" autoPict="0">
                <anchor moveWithCells="1">
                  <from>
                    <xdr:col>26</xdr:col>
                    <xdr:colOff>781050</xdr:colOff>
                    <xdr:row>11</xdr:row>
                    <xdr:rowOff>276225</xdr:rowOff>
                  </from>
                  <to>
                    <xdr:col>28</xdr:col>
                    <xdr:colOff>114300</xdr:colOff>
                    <xdr:row>14</xdr:row>
                    <xdr:rowOff>123825</xdr:rowOff>
                  </to>
                </anchor>
              </controlPr>
            </control>
          </mc:Choice>
        </mc:AlternateContent>
        <mc:AlternateContent xmlns:mc="http://schemas.openxmlformats.org/markup-compatibility/2006">
          <mc:Choice Requires="x14">
            <control shapeId="47172" r:id="rId25" name="Group Box 68">
              <controlPr defaultSize="0" autoFill="0" autoPict="0">
                <anchor moveWithCells="1">
                  <from>
                    <xdr:col>26</xdr:col>
                    <xdr:colOff>781050</xdr:colOff>
                    <xdr:row>11</xdr:row>
                    <xdr:rowOff>276225</xdr:rowOff>
                  </from>
                  <to>
                    <xdr:col>28</xdr:col>
                    <xdr:colOff>114300</xdr:colOff>
                    <xdr:row>14</xdr:row>
                    <xdr:rowOff>123825</xdr:rowOff>
                  </to>
                </anchor>
              </controlPr>
            </control>
          </mc:Choice>
        </mc:AlternateContent>
        <mc:AlternateContent xmlns:mc="http://schemas.openxmlformats.org/markup-compatibility/2006">
          <mc:Choice Requires="x14">
            <control shapeId="47173" r:id="rId26" name="Group Box 69">
              <controlPr defaultSize="0" autoFill="0" autoPict="0">
                <anchor moveWithCells="1">
                  <from>
                    <xdr:col>28</xdr:col>
                    <xdr:colOff>781050</xdr:colOff>
                    <xdr:row>11</xdr:row>
                    <xdr:rowOff>276225</xdr:rowOff>
                  </from>
                  <to>
                    <xdr:col>29</xdr:col>
                    <xdr:colOff>371475</xdr:colOff>
                    <xdr:row>14</xdr:row>
                    <xdr:rowOff>123825</xdr:rowOff>
                  </to>
                </anchor>
              </controlPr>
            </control>
          </mc:Choice>
        </mc:AlternateContent>
        <mc:AlternateContent xmlns:mc="http://schemas.openxmlformats.org/markup-compatibility/2006">
          <mc:Choice Requires="x14">
            <control shapeId="47174" r:id="rId27" name="Group Box 70">
              <controlPr defaultSize="0" autoFill="0" autoPict="0">
                <anchor moveWithCells="1">
                  <from>
                    <xdr:col>28</xdr:col>
                    <xdr:colOff>781050</xdr:colOff>
                    <xdr:row>11</xdr:row>
                    <xdr:rowOff>276225</xdr:rowOff>
                  </from>
                  <to>
                    <xdr:col>29</xdr:col>
                    <xdr:colOff>371475</xdr:colOff>
                    <xdr:row>14</xdr:row>
                    <xdr:rowOff>123825</xdr:rowOff>
                  </to>
                </anchor>
              </controlPr>
            </control>
          </mc:Choice>
        </mc:AlternateContent>
        <mc:AlternateContent xmlns:mc="http://schemas.openxmlformats.org/markup-compatibility/2006">
          <mc:Choice Requires="x14">
            <control shapeId="47180" r:id="rId28" name="Group Box 76">
              <controlPr defaultSize="0" autoFill="0" autoPict="0">
                <anchor moveWithCells="1">
                  <from>
                    <xdr:col>2</xdr:col>
                    <xdr:colOff>781050</xdr:colOff>
                    <xdr:row>13</xdr:row>
                    <xdr:rowOff>0</xdr:rowOff>
                  </from>
                  <to>
                    <xdr:col>3</xdr:col>
                    <xdr:colOff>342900</xdr:colOff>
                    <xdr:row>15</xdr:row>
                    <xdr:rowOff>57150</xdr:rowOff>
                  </to>
                </anchor>
              </controlPr>
            </control>
          </mc:Choice>
        </mc:AlternateContent>
        <mc:AlternateContent xmlns:mc="http://schemas.openxmlformats.org/markup-compatibility/2006">
          <mc:Choice Requires="x14">
            <control shapeId="47181" r:id="rId29" name="Group Box 77">
              <controlPr defaultSize="0" autoFill="0" autoPict="0">
                <anchor moveWithCells="1">
                  <from>
                    <xdr:col>2</xdr:col>
                    <xdr:colOff>781050</xdr:colOff>
                    <xdr:row>13</xdr:row>
                    <xdr:rowOff>0</xdr:rowOff>
                  </from>
                  <to>
                    <xdr:col>3</xdr:col>
                    <xdr:colOff>342900</xdr:colOff>
                    <xdr:row>15</xdr:row>
                    <xdr:rowOff>57150</xdr:rowOff>
                  </to>
                </anchor>
              </controlPr>
            </control>
          </mc:Choice>
        </mc:AlternateContent>
        <mc:AlternateContent xmlns:mc="http://schemas.openxmlformats.org/markup-compatibility/2006">
          <mc:Choice Requires="x14">
            <control shapeId="47182" r:id="rId30" name="Group Box 78">
              <controlPr defaultSize="0" autoFill="0" autoPict="0">
                <anchor moveWithCells="1">
                  <from>
                    <xdr:col>2</xdr:col>
                    <xdr:colOff>781050</xdr:colOff>
                    <xdr:row>14</xdr:row>
                    <xdr:rowOff>0</xdr:rowOff>
                  </from>
                  <to>
                    <xdr:col>3</xdr:col>
                    <xdr:colOff>342900</xdr:colOff>
                    <xdr:row>15</xdr:row>
                    <xdr:rowOff>304800</xdr:rowOff>
                  </to>
                </anchor>
              </controlPr>
            </control>
          </mc:Choice>
        </mc:AlternateContent>
        <mc:AlternateContent xmlns:mc="http://schemas.openxmlformats.org/markup-compatibility/2006">
          <mc:Choice Requires="x14">
            <control shapeId="47183" r:id="rId31" name="Group Box 79">
              <controlPr defaultSize="0" autoFill="0" autoPict="0">
                <anchor moveWithCells="1">
                  <from>
                    <xdr:col>2</xdr:col>
                    <xdr:colOff>781050</xdr:colOff>
                    <xdr:row>14</xdr:row>
                    <xdr:rowOff>0</xdr:rowOff>
                  </from>
                  <to>
                    <xdr:col>3</xdr:col>
                    <xdr:colOff>342900</xdr:colOff>
                    <xdr:row>15</xdr:row>
                    <xdr:rowOff>304800</xdr:rowOff>
                  </to>
                </anchor>
              </controlPr>
            </control>
          </mc:Choice>
        </mc:AlternateContent>
        <mc:AlternateContent xmlns:mc="http://schemas.openxmlformats.org/markup-compatibility/2006">
          <mc:Choice Requires="x14">
            <control shapeId="47211" r:id="rId32" name="Group Box 107">
              <controlPr defaultSize="0" autoFill="0" autoPict="0">
                <anchor moveWithCells="1">
                  <from>
                    <xdr:col>19</xdr:col>
                    <xdr:colOff>781050</xdr:colOff>
                    <xdr:row>16</xdr:row>
                    <xdr:rowOff>0</xdr:rowOff>
                  </from>
                  <to>
                    <xdr:col>20</xdr:col>
                    <xdr:colOff>371475</xdr:colOff>
                    <xdr:row>17</xdr:row>
                    <xdr:rowOff>304800</xdr:rowOff>
                  </to>
                </anchor>
              </controlPr>
            </control>
          </mc:Choice>
        </mc:AlternateContent>
        <mc:AlternateContent xmlns:mc="http://schemas.openxmlformats.org/markup-compatibility/2006">
          <mc:Choice Requires="x14">
            <control shapeId="47212" r:id="rId33" name="Group Box 108">
              <controlPr defaultSize="0" autoFill="0" autoPict="0">
                <anchor moveWithCells="1">
                  <from>
                    <xdr:col>19</xdr:col>
                    <xdr:colOff>781050</xdr:colOff>
                    <xdr:row>16</xdr:row>
                    <xdr:rowOff>0</xdr:rowOff>
                  </from>
                  <to>
                    <xdr:col>20</xdr:col>
                    <xdr:colOff>371475</xdr:colOff>
                    <xdr:row>17</xdr:row>
                    <xdr:rowOff>304800</xdr:rowOff>
                  </to>
                </anchor>
              </controlPr>
            </control>
          </mc:Choice>
        </mc:AlternateContent>
        <mc:AlternateContent xmlns:mc="http://schemas.openxmlformats.org/markup-compatibility/2006">
          <mc:Choice Requires="x14">
            <control shapeId="47213" r:id="rId34" name="Group Box 109">
              <controlPr defaultSize="0" autoFill="0" autoPict="0">
                <anchor moveWithCells="1">
                  <from>
                    <xdr:col>25</xdr:col>
                    <xdr:colOff>781050</xdr:colOff>
                    <xdr:row>16</xdr:row>
                    <xdr:rowOff>0</xdr:rowOff>
                  </from>
                  <to>
                    <xdr:col>26</xdr:col>
                    <xdr:colOff>276225</xdr:colOff>
                    <xdr:row>17</xdr:row>
                    <xdr:rowOff>304800</xdr:rowOff>
                  </to>
                </anchor>
              </controlPr>
            </control>
          </mc:Choice>
        </mc:AlternateContent>
        <mc:AlternateContent xmlns:mc="http://schemas.openxmlformats.org/markup-compatibility/2006">
          <mc:Choice Requires="x14">
            <control shapeId="47214" r:id="rId35" name="Group Box 110">
              <controlPr defaultSize="0" autoFill="0" autoPict="0">
                <anchor moveWithCells="1">
                  <from>
                    <xdr:col>25</xdr:col>
                    <xdr:colOff>781050</xdr:colOff>
                    <xdr:row>16</xdr:row>
                    <xdr:rowOff>0</xdr:rowOff>
                  </from>
                  <to>
                    <xdr:col>26</xdr:col>
                    <xdr:colOff>276225</xdr:colOff>
                    <xdr:row>17</xdr:row>
                    <xdr:rowOff>304800</xdr:rowOff>
                  </to>
                </anchor>
              </controlPr>
            </control>
          </mc:Choice>
        </mc:AlternateContent>
        <mc:AlternateContent xmlns:mc="http://schemas.openxmlformats.org/markup-compatibility/2006">
          <mc:Choice Requires="x14">
            <control shapeId="47215" r:id="rId36" name="Group Box 111">
              <controlPr defaultSize="0" autoFill="0" autoPict="0">
                <anchor moveWithCells="1">
                  <from>
                    <xdr:col>31</xdr:col>
                    <xdr:colOff>781050</xdr:colOff>
                    <xdr:row>16</xdr:row>
                    <xdr:rowOff>0</xdr:rowOff>
                  </from>
                  <to>
                    <xdr:col>32</xdr:col>
                    <xdr:colOff>371475</xdr:colOff>
                    <xdr:row>17</xdr:row>
                    <xdr:rowOff>304800</xdr:rowOff>
                  </to>
                </anchor>
              </controlPr>
            </control>
          </mc:Choice>
        </mc:AlternateContent>
        <mc:AlternateContent xmlns:mc="http://schemas.openxmlformats.org/markup-compatibility/2006">
          <mc:Choice Requires="x14">
            <control shapeId="47216" r:id="rId37" name="Group Box 112">
              <controlPr defaultSize="0" autoFill="0" autoPict="0">
                <anchor moveWithCells="1">
                  <from>
                    <xdr:col>31</xdr:col>
                    <xdr:colOff>781050</xdr:colOff>
                    <xdr:row>16</xdr:row>
                    <xdr:rowOff>0</xdr:rowOff>
                  </from>
                  <to>
                    <xdr:col>32</xdr:col>
                    <xdr:colOff>371475</xdr:colOff>
                    <xdr:row>17</xdr:row>
                    <xdr:rowOff>304800</xdr:rowOff>
                  </to>
                </anchor>
              </controlPr>
            </control>
          </mc:Choice>
        </mc:AlternateContent>
        <mc:AlternateContent xmlns:mc="http://schemas.openxmlformats.org/markup-compatibility/2006">
          <mc:Choice Requires="x14">
            <control shapeId="47217" r:id="rId38" name="Group Box 113">
              <controlPr defaultSize="0" autoFill="0" autoPict="0">
                <anchor moveWithCells="1">
                  <from>
                    <xdr:col>37</xdr:col>
                    <xdr:colOff>781050</xdr:colOff>
                    <xdr:row>16</xdr:row>
                    <xdr:rowOff>0</xdr:rowOff>
                  </from>
                  <to>
                    <xdr:col>38</xdr:col>
                    <xdr:colOff>276225</xdr:colOff>
                    <xdr:row>17</xdr:row>
                    <xdr:rowOff>304800</xdr:rowOff>
                  </to>
                </anchor>
              </controlPr>
            </control>
          </mc:Choice>
        </mc:AlternateContent>
        <mc:AlternateContent xmlns:mc="http://schemas.openxmlformats.org/markup-compatibility/2006">
          <mc:Choice Requires="x14">
            <control shapeId="47218" r:id="rId39" name="Group Box 114">
              <controlPr defaultSize="0" autoFill="0" autoPict="0">
                <anchor moveWithCells="1">
                  <from>
                    <xdr:col>37</xdr:col>
                    <xdr:colOff>781050</xdr:colOff>
                    <xdr:row>16</xdr:row>
                    <xdr:rowOff>0</xdr:rowOff>
                  </from>
                  <to>
                    <xdr:col>38</xdr:col>
                    <xdr:colOff>276225</xdr:colOff>
                    <xdr:row>17</xdr:row>
                    <xdr:rowOff>304800</xdr:rowOff>
                  </to>
                </anchor>
              </controlPr>
            </control>
          </mc:Choice>
        </mc:AlternateContent>
        <mc:AlternateContent xmlns:mc="http://schemas.openxmlformats.org/markup-compatibility/2006">
          <mc:Choice Requires="x14">
            <control shapeId="47219" r:id="rId40" name="Group Box 115">
              <controlPr defaultSize="0" autoFill="0" autoPict="0">
                <anchor moveWithCells="1">
                  <from>
                    <xdr:col>2</xdr:col>
                    <xdr:colOff>781050</xdr:colOff>
                    <xdr:row>15</xdr:row>
                    <xdr:rowOff>0</xdr:rowOff>
                  </from>
                  <to>
                    <xdr:col>3</xdr:col>
                    <xdr:colOff>342900</xdr:colOff>
                    <xdr:row>16</xdr:row>
                    <xdr:rowOff>304800</xdr:rowOff>
                  </to>
                </anchor>
              </controlPr>
            </control>
          </mc:Choice>
        </mc:AlternateContent>
        <mc:AlternateContent xmlns:mc="http://schemas.openxmlformats.org/markup-compatibility/2006">
          <mc:Choice Requires="x14">
            <control shapeId="47220" r:id="rId41" name="Group Box 116">
              <controlPr defaultSize="0" autoFill="0" autoPict="0">
                <anchor moveWithCells="1">
                  <from>
                    <xdr:col>2</xdr:col>
                    <xdr:colOff>781050</xdr:colOff>
                    <xdr:row>15</xdr:row>
                    <xdr:rowOff>0</xdr:rowOff>
                  </from>
                  <to>
                    <xdr:col>3</xdr:col>
                    <xdr:colOff>342900</xdr:colOff>
                    <xdr:row>16</xdr:row>
                    <xdr:rowOff>304800</xdr:rowOff>
                  </to>
                </anchor>
              </controlPr>
            </control>
          </mc:Choice>
        </mc:AlternateContent>
        <mc:AlternateContent xmlns:mc="http://schemas.openxmlformats.org/markup-compatibility/2006">
          <mc:Choice Requires="x14">
            <control shapeId="47221" r:id="rId42" name="Group Box 117">
              <controlPr defaultSize="0" autoFill="0" autoPict="0">
                <anchor moveWithCells="1">
                  <from>
                    <xdr:col>8</xdr:col>
                    <xdr:colOff>781050</xdr:colOff>
                    <xdr:row>15</xdr:row>
                    <xdr:rowOff>0</xdr:rowOff>
                  </from>
                  <to>
                    <xdr:col>9</xdr:col>
                    <xdr:colOff>276225</xdr:colOff>
                    <xdr:row>16</xdr:row>
                    <xdr:rowOff>304800</xdr:rowOff>
                  </to>
                </anchor>
              </controlPr>
            </control>
          </mc:Choice>
        </mc:AlternateContent>
        <mc:AlternateContent xmlns:mc="http://schemas.openxmlformats.org/markup-compatibility/2006">
          <mc:Choice Requires="x14">
            <control shapeId="47222" r:id="rId43" name="Group Box 118">
              <controlPr defaultSize="0" autoFill="0" autoPict="0">
                <anchor moveWithCells="1">
                  <from>
                    <xdr:col>8</xdr:col>
                    <xdr:colOff>781050</xdr:colOff>
                    <xdr:row>15</xdr:row>
                    <xdr:rowOff>0</xdr:rowOff>
                  </from>
                  <to>
                    <xdr:col>9</xdr:col>
                    <xdr:colOff>276225</xdr:colOff>
                    <xdr:row>16</xdr:row>
                    <xdr:rowOff>304800</xdr:rowOff>
                  </to>
                </anchor>
              </controlPr>
            </control>
          </mc:Choice>
        </mc:AlternateContent>
        <mc:AlternateContent xmlns:mc="http://schemas.openxmlformats.org/markup-compatibility/2006">
          <mc:Choice Requires="x14">
            <control shapeId="47223" r:id="rId44" name="Group Box 119">
              <controlPr defaultSize="0" autoFill="0" autoPict="0">
                <anchor moveWithCells="1">
                  <from>
                    <xdr:col>19</xdr:col>
                    <xdr:colOff>781050</xdr:colOff>
                    <xdr:row>15</xdr:row>
                    <xdr:rowOff>0</xdr:rowOff>
                  </from>
                  <to>
                    <xdr:col>20</xdr:col>
                    <xdr:colOff>371475</xdr:colOff>
                    <xdr:row>16</xdr:row>
                    <xdr:rowOff>304800</xdr:rowOff>
                  </to>
                </anchor>
              </controlPr>
            </control>
          </mc:Choice>
        </mc:AlternateContent>
        <mc:AlternateContent xmlns:mc="http://schemas.openxmlformats.org/markup-compatibility/2006">
          <mc:Choice Requires="x14">
            <control shapeId="47224" r:id="rId45" name="Group Box 120">
              <controlPr defaultSize="0" autoFill="0" autoPict="0">
                <anchor moveWithCells="1">
                  <from>
                    <xdr:col>19</xdr:col>
                    <xdr:colOff>781050</xdr:colOff>
                    <xdr:row>15</xdr:row>
                    <xdr:rowOff>0</xdr:rowOff>
                  </from>
                  <to>
                    <xdr:col>20</xdr:col>
                    <xdr:colOff>371475</xdr:colOff>
                    <xdr:row>16</xdr:row>
                    <xdr:rowOff>304800</xdr:rowOff>
                  </to>
                </anchor>
              </controlPr>
            </control>
          </mc:Choice>
        </mc:AlternateContent>
        <mc:AlternateContent xmlns:mc="http://schemas.openxmlformats.org/markup-compatibility/2006">
          <mc:Choice Requires="x14">
            <control shapeId="47225" r:id="rId46" name="Group Box 121">
              <controlPr defaultSize="0" autoFill="0" autoPict="0">
                <anchor moveWithCells="1">
                  <from>
                    <xdr:col>25</xdr:col>
                    <xdr:colOff>781050</xdr:colOff>
                    <xdr:row>15</xdr:row>
                    <xdr:rowOff>0</xdr:rowOff>
                  </from>
                  <to>
                    <xdr:col>26</xdr:col>
                    <xdr:colOff>276225</xdr:colOff>
                    <xdr:row>16</xdr:row>
                    <xdr:rowOff>304800</xdr:rowOff>
                  </to>
                </anchor>
              </controlPr>
            </control>
          </mc:Choice>
        </mc:AlternateContent>
        <mc:AlternateContent xmlns:mc="http://schemas.openxmlformats.org/markup-compatibility/2006">
          <mc:Choice Requires="x14">
            <control shapeId="47226" r:id="rId47" name="Group Box 122">
              <controlPr defaultSize="0" autoFill="0" autoPict="0">
                <anchor moveWithCells="1">
                  <from>
                    <xdr:col>25</xdr:col>
                    <xdr:colOff>781050</xdr:colOff>
                    <xdr:row>15</xdr:row>
                    <xdr:rowOff>0</xdr:rowOff>
                  </from>
                  <to>
                    <xdr:col>26</xdr:col>
                    <xdr:colOff>276225</xdr:colOff>
                    <xdr:row>16</xdr:row>
                    <xdr:rowOff>304800</xdr:rowOff>
                  </to>
                </anchor>
              </controlPr>
            </control>
          </mc:Choice>
        </mc:AlternateContent>
        <mc:AlternateContent xmlns:mc="http://schemas.openxmlformats.org/markup-compatibility/2006">
          <mc:Choice Requires="x14">
            <control shapeId="47227" r:id="rId48" name="Group Box 123">
              <controlPr defaultSize="0" autoFill="0" autoPict="0">
                <anchor moveWithCells="1">
                  <from>
                    <xdr:col>31</xdr:col>
                    <xdr:colOff>781050</xdr:colOff>
                    <xdr:row>15</xdr:row>
                    <xdr:rowOff>0</xdr:rowOff>
                  </from>
                  <to>
                    <xdr:col>32</xdr:col>
                    <xdr:colOff>371475</xdr:colOff>
                    <xdr:row>16</xdr:row>
                    <xdr:rowOff>304800</xdr:rowOff>
                  </to>
                </anchor>
              </controlPr>
            </control>
          </mc:Choice>
        </mc:AlternateContent>
        <mc:AlternateContent xmlns:mc="http://schemas.openxmlformats.org/markup-compatibility/2006">
          <mc:Choice Requires="x14">
            <control shapeId="47228" r:id="rId49" name="Group Box 124">
              <controlPr defaultSize="0" autoFill="0" autoPict="0">
                <anchor moveWithCells="1">
                  <from>
                    <xdr:col>31</xdr:col>
                    <xdr:colOff>781050</xdr:colOff>
                    <xdr:row>15</xdr:row>
                    <xdr:rowOff>0</xdr:rowOff>
                  </from>
                  <to>
                    <xdr:col>32</xdr:col>
                    <xdr:colOff>371475</xdr:colOff>
                    <xdr:row>16</xdr:row>
                    <xdr:rowOff>304800</xdr:rowOff>
                  </to>
                </anchor>
              </controlPr>
            </control>
          </mc:Choice>
        </mc:AlternateContent>
        <mc:AlternateContent xmlns:mc="http://schemas.openxmlformats.org/markup-compatibility/2006">
          <mc:Choice Requires="x14">
            <control shapeId="47229" r:id="rId50" name="Group Box 125">
              <controlPr defaultSize="0" autoFill="0" autoPict="0">
                <anchor moveWithCells="1">
                  <from>
                    <xdr:col>37</xdr:col>
                    <xdr:colOff>781050</xdr:colOff>
                    <xdr:row>15</xdr:row>
                    <xdr:rowOff>0</xdr:rowOff>
                  </from>
                  <to>
                    <xdr:col>38</xdr:col>
                    <xdr:colOff>276225</xdr:colOff>
                    <xdr:row>16</xdr:row>
                    <xdr:rowOff>304800</xdr:rowOff>
                  </to>
                </anchor>
              </controlPr>
            </control>
          </mc:Choice>
        </mc:AlternateContent>
        <mc:AlternateContent xmlns:mc="http://schemas.openxmlformats.org/markup-compatibility/2006">
          <mc:Choice Requires="x14">
            <control shapeId="47230" r:id="rId51" name="Group Box 126">
              <controlPr defaultSize="0" autoFill="0" autoPict="0">
                <anchor moveWithCells="1">
                  <from>
                    <xdr:col>37</xdr:col>
                    <xdr:colOff>781050</xdr:colOff>
                    <xdr:row>15</xdr:row>
                    <xdr:rowOff>0</xdr:rowOff>
                  </from>
                  <to>
                    <xdr:col>38</xdr:col>
                    <xdr:colOff>276225</xdr:colOff>
                    <xdr:row>16</xdr:row>
                    <xdr:rowOff>304800</xdr:rowOff>
                  </to>
                </anchor>
              </controlPr>
            </control>
          </mc:Choice>
        </mc:AlternateContent>
        <mc:AlternateContent xmlns:mc="http://schemas.openxmlformats.org/markup-compatibility/2006">
          <mc:Choice Requires="x14">
            <control shapeId="47232" r:id="rId52" name="Group Box 128">
              <controlPr defaultSize="0" autoFill="0" autoPict="0">
                <anchor moveWithCells="1">
                  <from>
                    <xdr:col>2</xdr:col>
                    <xdr:colOff>781050</xdr:colOff>
                    <xdr:row>17</xdr:row>
                    <xdr:rowOff>0</xdr:rowOff>
                  </from>
                  <to>
                    <xdr:col>3</xdr:col>
                    <xdr:colOff>342900</xdr:colOff>
                    <xdr:row>18</xdr:row>
                    <xdr:rowOff>304800</xdr:rowOff>
                  </to>
                </anchor>
              </controlPr>
            </control>
          </mc:Choice>
        </mc:AlternateContent>
        <mc:AlternateContent xmlns:mc="http://schemas.openxmlformats.org/markup-compatibility/2006">
          <mc:Choice Requires="x14">
            <control shapeId="47233" r:id="rId53" name="Group Box 129">
              <controlPr defaultSize="0" autoFill="0" autoPict="0">
                <anchor moveWithCells="1">
                  <from>
                    <xdr:col>2</xdr:col>
                    <xdr:colOff>781050</xdr:colOff>
                    <xdr:row>17</xdr:row>
                    <xdr:rowOff>0</xdr:rowOff>
                  </from>
                  <to>
                    <xdr:col>3</xdr:col>
                    <xdr:colOff>342900</xdr:colOff>
                    <xdr:row>18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AH48"/>
  <sheetViews>
    <sheetView showZeros="0" showWhiteSpace="0" view="pageBreakPreview" topLeftCell="A22" zoomScale="80" zoomScaleNormal="100" zoomScaleSheetLayoutView="80" workbookViewId="0">
      <selection activeCell="J31" sqref="J31:L31"/>
    </sheetView>
  </sheetViews>
  <sheetFormatPr defaultColWidth="9" defaultRowHeight="13.5" x14ac:dyDescent="0.15"/>
  <cols>
    <col min="1" max="1" width="2.375" style="10" customWidth="1"/>
    <col min="2" max="2" width="5.375" style="11" customWidth="1"/>
    <col min="3" max="3" width="6.75" style="11" customWidth="1"/>
    <col min="4" max="4" width="4.75" style="11" customWidth="1"/>
    <col min="5" max="5" width="6.75" style="11" customWidth="1"/>
    <col min="6" max="6" width="4.75" style="11" customWidth="1"/>
    <col min="7" max="7" width="7.875" style="11" customWidth="1"/>
    <col min="8" max="8" width="8.875" style="11" customWidth="1"/>
    <col min="9" max="9" width="6.25" style="11" customWidth="1"/>
    <col min="10" max="10" width="6.625" style="156" customWidth="1"/>
    <col min="11" max="11" width="5.5" style="156" customWidth="1"/>
    <col min="12" max="14" width="4.375" style="156" customWidth="1"/>
    <col min="15" max="15" width="7.5" style="156" customWidth="1"/>
    <col min="16" max="16" width="5.5" style="156" customWidth="1"/>
    <col min="17" max="17" width="8.375" style="2" customWidth="1"/>
    <col min="18" max="18" width="5" style="2" customWidth="1"/>
    <col min="19" max="19" width="6.625" style="10" customWidth="1"/>
    <col min="20" max="20" width="5.375" style="10" customWidth="1"/>
    <col min="21" max="21" width="8" style="10" customWidth="1"/>
    <col min="22" max="22" width="4.25" style="10" customWidth="1"/>
    <col min="23" max="23" width="3.25" style="2" customWidth="1"/>
    <col min="24" max="24" width="14.75" style="11" customWidth="1"/>
    <col min="25" max="25" width="6.625" style="11" customWidth="1"/>
    <col min="26" max="26" width="2.625" style="11" customWidth="1"/>
    <col min="27" max="27" width="8.75" style="11" customWidth="1"/>
    <col min="28" max="28" width="11.25" style="11" customWidth="1"/>
    <col min="29" max="29" width="8.875" style="11" customWidth="1"/>
    <col min="30" max="30" width="12.75" style="11" customWidth="1"/>
    <col min="31" max="16384" width="9" style="11"/>
  </cols>
  <sheetData>
    <row r="1" spans="1:30" ht="18" customHeight="1" x14ac:dyDescent="0.15">
      <c r="B1" s="159"/>
      <c r="C1" s="159"/>
      <c r="D1" s="159"/>
      <c r="E1" s="159"/>
      <c r="F1" s="159"/>
      <c r="G1" s="159"/>
      <c r="H1" s="159"/>
      <c r="I1" s="159"/>
      <c r="Y1" s="158" t="s">
        <v>93</v>
      </c>
    </row>
    <row r="2" spans="1:30" ht="18" customHeight="1" thickBot="1" x14ac:dyDescent="0.2">
      <c r="A2" s="166" t="s">
        <v>3</v>
      </c>
      <c r="B2" s="10"/>
      <c r="C2" s="10"/>
      <c r="D2" s="10"/>
      <c r="E2" s="10"/>
      <c r="F2" s="10"/>
      <c r="G2" s="10"/>
      <c r="H2" s="10"/>
      <c r="I2" s="10"/>
      <c r="S2" s="412" t="s">
        <v>116</v>
      </c>
      <c r="T2" s="412"/>
      <c r="U2" s="412"/>
      <c r="V2" s="412"/>
      <c r="W2" s="412"/>
      <c r="X2" s="412"/>
      <c r="Y2" s="10"/>
      <c r="Z2" s="10"/>
      <c r="AC2" s="76"/>
    </row>
    <row r="3" spans="1:30" ht="18" customHeight="1" x14ac:dyDescent="0.15">
      <c r="B3" s="414" t="s">
        <v>131</v>
      </c>
      <c r="C3" s="603"/>
      <c r="D3" s="609" t="s">
        <v>130</v>
      </c>
      <c r="E3" s="610"/>
      <c r="F3" s="611"/>
      <c r="G3" s="10"/>
      <c r="H3" s="10"/>
      <c r="I3" s="10"/>
      <c r="O3" s="3" t="s">
        <v>2</v>
      </c>
      <c r="P3" s="3"/>
      <c r="Q3" s="166" t="s">
        <v>8</v>
      </c>
      <c r="R3" s="74"/>
      <c r="S3" s="417"/>
      <c r="T3" s="417"/>
      <c r="U3" s="417"/>
      <c r="V3" s="417"/>
      <c r="W3" s="417"/>
      <c r="X3" s="417"/>
    </row>
    <row r="4" spans="1:30" ht="18" customHeight="1" x14ac:dyDescent="0.15">
      <c r="B4" s="415"/>
      <c r="C4" s="604"/>
      <c r="D4" s="612" t="s">
        <v>128</v>
      </c>
      <c r="E4" s="613"/>
      <c r="F4" s="614"/>
      <c r="G4" s="10"/>
      <c r="H4" s="10"/>
      <c r="I4" s="10"/>
      <c r="O4" s="2"/>
      <c r="P4" s="2"/>
      <c r="Q4" s="185" t="s">
        <v>11</v>
      </c>
      <c r="R4" s="75"/>
      <c r="S4" s="418"/>
      <c r="T4" s="418"/>
      <c r="U4" s="418"/>
      <c r="V4" s="418"/>
      <c r="W4" s="418"/>
      <c r="X4" s="418"/>
    </row>
    <row r="5" spans="1:30" ht="18" customHeight="1" thickBot="1" x14ac:dyDescent="0.2">
      <c r="B5" s="416"/>
      <c r="C5" s="605"/>
      <c r="D5" s="606" t="s">
        <v>129</v>
      </c>
      <c r="E5" s="607"/>
      <c r="F5" s="608"/>
      <c r="G5" s="10"/>
      <c r="H5" s="10"/>
      <c r="I5" s="10"/>
      <c r="O5" s="2"/>
      <c r="P5" s="2"/>
      <c r="Q5" s="166" t="s">
        <v>117</v>
      </c>
      <c r="R5" s="74"/>
      <c r="S5" s="418"/>
      <c r="T5" s="418"/>
      <c r="U5" s="418"/>
      <c r="V5" s="418"/>
      <c r="W5" s="418"/>
      <c r="X5" s="418"/>
    </row>
    <row r="6" spans="1:30" ht="45.6" customHeight="1" x14ac:dyDescent="0.15">
      <c r="A6" s="398" t="s">
        <v>187</v>
      </c>
      <c r="B6" s="398"/>
      <c r="C6" s="398"/>
      <c r="D6" s="398"/>
      <c r="E6" s="398"/>
      <c r="F6" s="398"/>
      <c r="G6" s="398"/>
      <c r="H6" s="398"/>
      <c r="I6" s="398"/>
      <c r="J6" s="398"/>
      <c r="K6" s="398"/>
      <c r="L6" s="398"/>
      <c r="M6" s="398"/>
      <c r="N6" s="398"/>
      <c r="O6" s="398"/>
      <c r="P6" s="398"/>
      <c r="Q6" s="398"/>
      <c r="R6" s="398"/>
      <c r="S6" s="398"/>
      <c r="T6" s="398"/>
      <c r="U6" s="398"/>
      <c r="V6" s="398"/>
      <c r="W6" s="398"/>
      <c r="X6" s="398"/>
    </row>
    <row r="7" spans="1:30" ht="55.15" customHeight="1" x14ac:dyDescent="0.15">
      <c r="A7" s="4"/>
      <c r="B7" s="105"/>
      <c r="C7" s="105"/>
      <c r="D7" s="599" t="s">
        <v>205</v>
      </c>
      <c r="E7" s="599"/>
      <c r="F7" s="600"/>
      <c r="G7" s="186" t="s">
        <v>61</v>
      </c>
      <c r="H7" s="601" t="s">
        <v>188</v>
      </c>
      <c r="I7" s="602"/>
      <c r="J7" s="602"/>
      <c r="K7" s="602"/>
      <c r="L7" s="602"/>
      <c r="M7" s="602"/>
      <c r="N7" s="602"/>
      <c r="O7" s="602"/>
      <c r="P7" s="602"/>
      <c r="Q7" s="602"/>
      <c r="R7" s="602"/>
      <c r="S7" s="602"/>
      <c r="T7" s="602"/>
      <c r="U7" s="602"/>
      <c r="V7" s="602"/>
      <c r="W7" s="602"/>
      <c r="X7" s="602"/>
      <c r="Y7" s="602"/>
      <c r="AD7" s="83"/>
    </row>
    <row r="8" spans="1:30" ht="17.25" customHeight="1" x14ac:dyDescent="0.15">
      <c r="A8" s="263" t="s">
        <v>0</v>
      </c>
      <c r="B8" s="587"/>
      <c r="C8" s="587"/>
      <c r="D8" s="587"/>
      <c r="E8" s="587"/>
      <c r="F8" s="587"/>
      <c r="G8" s="587"/>
      <c r="H8" s="587"/>
      <c r="I8" s="587"/>
      <c r="J8" s="587"/>
      <c r="K8" s="587"/>
      <c r="L8" s="587"/>
      <c r="M8" s="587"/>
      <c r="N8" s="587"/>
      <c r="O8" s="587"/>
      <c r="P8" s="587"/>
      <c r="Q8" s="587"/>
      <c r="R8" s="587"/>
      <c r="S8" s="587"/>
      <c r="T8" s="587"/>
      <c r="U8" s="587"/>
      <c r="V8" s="587"/>
      <c r="W8" s="587"/>
      <c r="X8" s="587"/>
      <c r="AD8" s="83"/>
    </row>
    <row r="9" spans="1:30" x14ac:dyDescent="0.15">
      <c r="AD9" s="83"/>
    </row>
    <row r="10" spans="1:30" s="67" customFormat="1" ht="26.45" customHeight="1" x14ac:dyDescent="0.15">
      <c r="A10" s="73"/>
      <c r="B10" s="72"/>
      <c r="C10" s="72"/>
      <c r="D10" s="72"/>
      <c r="E10" s="72"/>
      <c r="F10" s="72"/>
      <c r="G10" s="72"/>
      <c r="H10" s="72"/>
      <c r="I10" s="71"/>
      <c r="J10" s="71"/>
      <c r="K10" s="71"/>
      <c r="L10" s="71"/>
      <c r="M10" s="71"/>
      <c r="N10" s="70"/>
      <c r="O10" s="70"/>
      <c r="P10" s="623" t="s">
        <v>61</v>
      </c>
      <c r="Q10" s="624"/>
      <c r="R10" s="625" t="s">
        <v>109</v>
      </c>
      <c r="S10" s="626"/>
      <c r="T10" s="626"/>
      <c r="U10" s="626"/>
      <c r="V10" s="626"/>
      <c r="W10" s="626"/>
      <c r="X10" s="627"/>
      <c r="Y10" s="69"/>
      <c r="Z10" s="69"/>
      <c r="AA10" s="69"/>
      <c r="AB10" s="135" t="s">
        <v>61</v>
      </c>
      <c r="AC10" s="68"/>
      <c r="AD10" s="83"/>
    </row>
    <row r="11" spans="1:30" x14ac:dyDescent="0.15">
      <c r="A11" s="10">
        <v>1</v>
      </c>
      <c r="B11" s="11" t="s">
        <v>68</v>
      </c>
      <c r="P11" s="149">
        <f>IF(P10='＜採用時・対象者ごと＞❷雇用確定届【❸と連動】（報告2）'!M12,O11,"雇用確定届を確認してください")</f>
        <v>0</v>
      </c>
      <c r="Q11" s="150"/>
      <c r="AB11" s="11" t="s">
        <v>62</v>
      </c>
    </row>
    <row r="12" spans="1:30" ht="9.75" customHeight="1" x14ac:dyDescent="0.15">
      <c r="AB12" s="11" t="s">
        <v>63</v>
      </c>
      <c r="AD12" s="79"/>
    </row>
    <row r="13" spans="1:30" ht="20.100000000000001" customHeight="1" x14ac:dyDescent="0.15">
      <c r="S13" s="408" t="str">
        <f>IF(AND(S14&gt;=$AB$14,S14&lt;=$AD$14),"","【注意】雇用開始日を正しく入力")</f>
        <v>【注意】雇用開始日を正しく入力</v>
      </c>
      <c r="T13" s="408"/>
      <c r="U13" s="408"/>
      <c r="V13" s="409" t="e">
        <f>IF(AND(X14&gt;=$S$14,X14&lt;$AB$21),"","【注意】雇用期間は６か月以内")</f>
        <v>#VALUE!</v>
      </c>
      <c r="W13" s="409"/>
      <c r="X13" s="409"/>
      <c r="Y13" s="409"/>
      <c r="AB13" s="125" t="s">
        <v>105</v>
      </c>
      <c r="AC13" s="83"/>
      <c r="AD13" s="83"/>
    </row>
    <row r="14" spans="1:30" ht="35.25" customHeight="1" x14ac:dyDescent="0.15">
      <c r="B14" s="324" t="s">
        <v>56</v>
      </c>
      <c r="C14" s="325"/>
      <c r="D14" s="325"/>
      <c r="E14" s="325"/>
      <c r="F14" s="325"/>
      <c r="G14" s="326"/>
      <c r="H14" s="369" t="str">
        <f>'＜採用時・対象者ごと＞❷雇用確定届【❸と連動】（報告2）'!E15</f>
        <v/>
      </c>
      <c r="I14" s="370"/>
      <c r="J14" s="160" t="s">
        <v>118</v>
      </c>
      <c r="K14" s="628" t="str">
        <f>'＜採用時・対象者ごと＞❷雇用確定届【❸と連動】（報告2）'!H15</f>
        <v/>
      </c>
      <c r="L14" s="371"/>
      <c r="M14" s="371"/>
      <c r="N14" s="370"/>
      <c r="O14" s="372" t="s">
        <v>5</v>
      </c>
      <c r="P14" s="373"/>
      <c r="Q14" s="373"/>
      <c r="R14" s="374"/>
      <c r="S14" s="629" t="str">
        <f>'＜採用時・対象者ごと＞❷雇用確定届【❸と連動】（報告2）'!P15</f>
        <v/>
      </c>
      <c r="T14" s="629"/>
      <c r="U14" s="629"/>
      <c r="V14" s="629"/>
      <c r="W14" s="144" t="s">
        <v>9</v>
      </c>
      <c r="X14" s="630"/>
      <c r="Y14" s="630"/>
      <c r="AB14" s="145">
        <v>45778</v>
      </c>
      <c r="AC14" s="155" t="s">
        <v>119</v>
      </c>
      <c r="AD14" s="145">
        <v>45962</v>
      </c>
    </row>
    <row r="15" spans="1:30" ht="35.25" customHeight="1" x14ac:dyDescent="0.15">
      <c r="B15" s="324" t="s">
        <v>17</v>
      </c>
      <c r="C15" s="325"/>
      <c r="D15" s="325"/>
      <c r="E15" s="325"/>
      <c r="F15" s="325"/>
      <c r="G15" s="326"/>
      <c r="H15" s="615" t="str">
        <f>'＜採用時・対象者ごと＞❷雇用確定届【❸と連動】（報告2）'!E16</f>
        <v/>
      </c>
      <c r="I15" s="616"/>
      <c r="J15" s="616"/>
      <c r="K15" s="616"/>
      <c r="L15" s="616"/>
      <c r="M15" s="616"/>
      <c r="N15" s="616"/>
      <c r="O15" s="617"/>
      <c r="P15" s="617"/>
      <c r="Q15" s="617"/>
      <c r="R15" s="617"/>
      <c r="S15" s="617"/>
      <c r="T15" s="617"/>
      <c r="U15" s="617"/>
      <c r="V15" s="617"/>
      <c r="W15" s="617"/>
      <c r="X15" s="617"/>
      <c r="Y15" s="618"/>
      <c r="AB15" s="83"/>
      <c r="AC15" s="83"/>
      <c r="AD15" s="83"/>
    </row>
    <row r="16" spans="1:30" ht="35.25" customHeight="1" thickBot="1" x14ac:dyDescent="0.2">
      <c r="B16" s="254" t="s">
        <v>7</v>
      </c>
      <c r="C16" s="255"/>
      <c r="D16" s="255"/>
      <c r="E16" s="255"/>
      <c r="F16" s="255"/>
      <c r="G16" s="256"/>
      <c r="H16" s="619" t="str">
        <f>'＜採用時・対象者ごと＞❷雇用確定届【❸と連動】（報告2）'!E17</f>
        <v/>
      </c>
      <c r="I16" s="619"/>
      <c r="J16" s="619"/>
      <c r="K16" s="619"/>
      <c r="L16" s="619"/>
      <c r="M16" s="619"/>
      <c r="N16" s="620"/>
      <c r="O16" s="583" t="s">
        <v>69</v>
      </c>
      <c r="P16" s="584"/>
      <c r="Q16" s="584"/>
      <c r="R16" s="584"/>
      <c r="S16" s="167"/>
      <c r="T16" s="585" t="s">
        <v>70</v>
      </c>
      <c r="U16" s="585"/>
      <c r="V16" s="585"/>
      <c r="W16" s="585"/>
      <c r="X16" s="586"/>
      <c r="Y16" s="168"/>
      <c r="AC16" s="83"/>
      <c r="AD16" s="83"/>
    </row>
    <row r="17" spans="2:34" ht="40.5" customHeight="1" thickBot="1" x14ac:dyDescent="0.2">
      <c r="B17" s="588" t="s">
        <v>135</v>
      </c>
      <c r="C17" s="589"/>
      <c r="D17" s="589"/>
      <c r="E17" s="589"/>
      <c r="F17" s="589"/>
      <c r="G17" s="589"/>
      <c r="H17" s="590"/>
      <c r="I17" s="591"/>
      <c r="J17" s="591"/>
      <c r="K17" s="591"/>
      <c r="L17" s="591"/>
      <c r="M17" s="591"/>
      <c r="N17" s="591"/>
      <c r="O17" s="591"/>
      <c r="P17" s="591"/>
      <c r="Q17" s="591"/>
      <c r="R17" s="591"/>
      <c r="S17" s="591"/>
      <c r="T17" s="591"/>
      <c r="U17" s="591"/>
      <c r="V17" s="591"/>
      <c r="W17" s="591"/>
      <c r="X17" s="591"/>
      <c r="Y17" s="592"/>
      <c r="AB17" s="125" t="s">
        <v>106</v>
      </c>
      <c r="AC17" s="83"/>
      <c r="AD17" s="83"/>
    </row>
    <row r="18" spans="2:34" ht="23.25" customHeight="1" x14ac:dyDescent="0.15">
      <c r="B18" s="276" t="s">
        <v>132</v>
      </c>
      <c r="C18" s="277"/>
      <c r="D18" s="277"/>
      <c r="E18" s="277"/>
      <c r="F18" s="277"/>
      <c r="G18" s="278"/>
      <c r="H18" s="169"/>
      <c r="I18" s="621" t="s">
        <v>136</v>
      </c>
      <c r="J18" s="622"/>
      <c r="K18" s="622"/>
      <c r="L18" s="622"/>
      <c r="M18" s="622"/>
      <c r="N18" s="622"/>
      <c r="O18" s="172">
        <f>'＜採用時・対象者ごと＞❷雇用確定届【❸と連動】（報告2）'!E20</f>
        <v>0</v>
      </c>
      <c r="P18" s="170" t="str">
        <f>IF(H18=O18,"","【注意】雇用確定届を確認してください")</f>
        <v/>
      </c>
      <c r="Q18" s="175"/>
      <c r="R18" s="175"/>
      <c r="S18" s="175"/>
      <c r="T18" s="175"/>
      <c r="U18" s="175"/>
      <c r="V18" s="175"/>
      <c r="W18" s="175"/>
      <c r="X18" s="228"/>
      <c r="Y18" s="177"/>
      <c r="AB18" s="145">
        <v>45778</v>
      </c>
      <c r="AC18" s="155" t="s">
        <v>9</v>
      </c>
      <c r="AD18" s="145">
        <v>45688</v>
      </c>
    </row>
    <row r="19" spans="2:34" ht="23.25" customHeight="1" x14ac:dyDescent="0.15">
      <c r="B19" s="279"/>
      <c r="C19" s="280"/>
      <c r="D19" s="280"/>
      <c r="E19" s="280"/>
      <c r="F19" s="280"/>
      <c r="G19" s="281"/>
      <c r="H19" s="201"/>
      <c r="I19" s="581" t="s">
        <v>137</v>
      </c>
      <c r="J19" s="582"/>
      <c r="K19" s="582"/>
      <c r="L19" s="582"/>
      <c r="M19" s="582"/>
      <c r="N19" s="582"/>
      <c r="O19" s="172">
        <f>'＜採用時・対象者ごと＞❷雇用確定届【❸と連動】（報告2）'!E21</f>
        <v>0</v>
      </c>
      <c r="P19" s="132" t="str">
        <f>IF(H19=O19,"","【注意】雇用確定届を確認してください")</f>
        <v/>
      </c>
      <c r="Q19" s="218"/>
      <c r="R19" s="218"/>
      <c r="S19" s="218"/>
      <c r="T19" s="218"/>
      <c r="U19" s="218"/>
      <c r="V19" s="131">
        <v>3</v>
      </c>
      <c r="W19" s="218"/>
      <c r="X19" s="228"/>
      <c r="Y19" s="162"/>
      <c r="AB19" s="125" t="s">
        <v>108</v>
      </c>
      <c r="AC19" s="83"/>
      <c r="AD19" s="83"/>
    </row>
    <row r="20" spans="2:34" ht="23.25" customHeight="1" thickBot="1" x14ac:dyDescent="0.2">
      <c r="B20" s="282"/>
      <c r="C20" s="283"/>
      <c r="D20" s="283"/>
      <c r="E20" s="283"/>
      <c r="F20" s="283"/>
      <c r="G20" s="284"/>
      <c r="H20" s="201"/>
      <c r="I20" s="581" t="s">
        <v>197</v>
      </c>
      <c r="J20" s="582"/>
      <c r="K20" s="582"/>
      <c r="L20" s="582"/>
      <c r="M20" s="582"/>
      <c r="N20" s="582"/>
      <c r="O20" s="172">
        <f>'＜採用時・対象者ごと＞❷雇用確定届【❸と連動】（報告2）'!E22</f>
        <v>0</v>
      </c>
      <c r="P20" s="132" t="str">
        <f>IF(H20=O20,"","【注意】雇用確定届を確認してください")</f>
        <v/>
      </c>
      <c r="Q20" s="176"/>
      <c r="R20" s="176"/>
      <c r="S20" s="176"/>
      <c r="T20" s="176"/>
      <c r="U20" s="176"/>
      <c r="V20" s="131">
        <v>3</v>
      </c>
      <c r="W20" s="176"/>
      <c r="X20" s="228"/>
      <c r="Y20" s="162"/>
      <c r="AB20" s="125" t="s">
        <v>108</v>
      </c>
      <c r="AC20" s="83"/>
      <c r="AD20" s="83"/>
    </row>
    <row r="21" spans="2:34" ht="21.6" customHeight="1" x14ac:dyDescent="0.15">
      <c r="B21" s="593" t="s">
        <v>27</v>
      </c>
      <c r="C21" s="594"/>
      <c r="D21" s="309" t="s">
        <v>18</v>
      </c>
      <c r="E21" s="262"/>
      <c r="F21" s="262"/>
      <c r="G21" s="578"/>
      <c r="H21" s="575">
        <f>'＜採用時・対象者ごと＞❷雇用確定届【❸と連動】（報告2）'!E26</f>
        <v>0</v>
      </c>
      <c r="I21" s="262" t="s">
        <v>26</v>
      </c>
      <c r="J21" s="265"/>
      <c r="K21" s="266"/>
      <c r="L21" s="266"/>
      <c r="M21" s="266"/>
      <c r="N21" s="65" t="s">
        <v>13</v>
      </c>
      <c r="O21" s="265"/>
      <c r="P21" s="266"/>
      <c r="Q21" s="266"/>
      <c r="R21" s="65" t="s">
        <v>13</v>
      </c>
      <c r="S21" s="265"/>
      <c r="T21" s="266"/>
      <c r="U21" s="266"/>
      <c r="V21" s="65" t="s">
        <v>13</v>
      </c>
      <c r="W21" s="267" t="s">
        <v>25</v>
      </c>
      <c r="X21" s="270">
        <f>ROUNDDOWN((SUM(J22+O22+S22+J24+O24+S24+J26)+SUM(L22+Q22+U22+L24+Q24+U24+L26)/60)*H21,0)</f>
        <v>0</v>
      </c>
      <c r="Y21" s="267" t="s">
        <v>1</v>
      </c>
      <c r="AB21" s="134" t="e">
        <f>EDATE(S14,6)</f>
        <v>#VALUE!</v>
      </c>
      <c r="AC21" s="83"/>
      <c r="AD21" s="83"/>
    </row>
    <row r="22" spans="2:34" ht="30" customHeight="1" x14ac:dyDescent="0.15">
      <c r="B22" s="595"/>
      <c r="C22" s="596"/>
      <c r="D22" s="310"/>
      <c r="E22" s="263"/>
      <c r="F22" s="263"/>
      <c r="G22" s="579"/>
      <c r="H22" s="576"/>
      <c r="I22" s="263"/>
      <c r="J22" s="88"/>
      <c r="K22" s="101" t="s">
        <v>24</v>
      </c>
      <c r="L22" s="251"/>
      <c r="M22" s="251"/>
      <c r="N22" s="89" t="s">
        <v>55</v>
      </c>
      <c r="O22" s="88"/>
      <c r="P22" s="101" t="s">
        <v>24</v>
      </c>
      <c r="Q22" s="154"/>
      <c r="R22" s="89" t="s">
        <v>55</v>
      </c>
      <c r="S22" s="88"/>
      <c r="T22" s="101" t="s">
        <v>24</v>
      </c>
      <c r="U22" s="154"/>
      <c r="V22" s="89" t="s">
        <v>55</v>
      </c>
      <c r="W22" s="268"/>
      <c r="X22" s="271"/>
      <c r="Y22" s="268"/>
      <c r="AD22" s="159" t="s">
        <v>64</v>
      </c>
    </row>
    <row r="23" spans="2:34" ht="21.6" customHeight="1" x14ac:dyDescent="0.15">
      <c r="B23" s="595"/>
      <c r="C23" s="596"/>
      <c r="D23" s="310"/>
      <c r="E23" s="263"/>
      <c r="F23" s="263"/>
      <c r="G23" s="579"/>
      <c r="H23" s="576"/>
      <c r="I23" s="263"/>
      <c r="J23" s="249"/>
      <c r="K23" s="250"/>
      <c r="L23" s="250"/>
      <c r="M23" s="250"/>
      <c r="N23" s="90" t="s">
        <v>13</v>
      </c>
      <c r="O23" s="249"/>
      <c r="P23" s="250"/>
      <c r="Q23" s="250"/>
      <c r="R23" s="90" t="s">
        <v>13</v>
      </c>
      <c r="S23" s="249"/>
      <c r="T23" s="250"/>
      <c r="U23" s="250"/>
      <c r="V23" s="90" t="s">
        <v>13</v>
      </c>
      <c r="W23" s="268"/>
      <c r="X23" s="271"/>
      <c r="Y23" s="268"/>
      <c r="AD23" s="11" t="s">
        <v>65</v>
      </c>
    </row>
    <row r="24" spans="2:34" ht="30" customHeight="1" x14ac:dyDescent="0.15">
      <c r="B24" s="595"/>
      <c r="C24" s="596"/>
      <c r="D24" s="310"/>
      <c r="E24" s="263"/>
      <c r="F24" s="263"/>
      <c r="G24" s="579"/>
      <c r="H24" s="576"/>
      <c r="I24" s="263"/>
      <c r="J24" s="88"/>
      <c r="K24" s="101" t="s">
        <v>24</v>
      </c>
      <c r="L24" s="251"/>
      <c r="M24" s="251"/>
      <c r="N24" s="89" t="s">
        <v>55</v>
      </c>
      <c r="O24" s="88"/>
      <c r="P24" s="101" t="s">
        <v>24</v>
      </c>
      <c r="Q24" s="154"/>
      <c r="R24" s="89" t="s">
        <v>55</v>
      </c>
      <c r="S24" s="88"/>
      <c r="T24" s="101" t="s">
        <v>24</v>
      </c>
      <c r="U24" s="154"/>
      <c r="V24" s="89" t="s">
        <v>55</v>
      </c>
      <c r="W24" s="268"/>
      <c r="X24" s="271"/>
      <c r="Y24" s="268"/>
      <c r="AD24" s="11" t="s">
        <v>66</v>
      </c>
    </row>
    <row r="25" spans="2:34" ht="21.6" customHeight="1" x14ac:dyDescent="0.15">
      <c r="B25" s="595"/>
      <c r="C25" s="596"/>
      <c r="D25" s="310"/>
      <c r="E25" s="263"/>
      <c r="F25" s="263"/>
      <c r="G25" s="579"/>
      <c r="H25" s="576"/>
      <c r="I25" s="263"/>
      <c r="J25" s="249"/>
      <c r="K25" s="250"/>
      <c r="L25" s="250"/>
      <c r="M25" s="250"/>
      <c r="N25" s="90" t="s">
        <v>13</v>
      </c>
      <c r="O25" s="91"/>
      <c r="P25" s="92"/>
      <c r="Q25" s="92"/>
      <c r="R25" s="93"/>
      <c r="S25" s="92"/>
      <c r="T25" s="92"/>
      <c r="U25" s="92"/>
      <c r="V25" s="94"/>
      <c r="W25" s="268"/>
      <c r="X25" s="271"/>
      <c r="Y25" s="268"/>
    </row>
    <row r="26" spans="2:34" ht="30" customHeight="1" thickBot="1" x14ac:dyDescent="0.2">
      <c r="B26" s="595"/>
      <c r="C26" s="596"/>
      <c r="D26" s="311"/>
      <c r="E26" s="264"/>
      <c r="F26" s="264"/>
      <c r="G26" s="580"/>
      <c r="H26" s="577"/>
      <c r="I26" s="264"/>
      <c r="J26" s="88"/>
      <c r="K26" s="101" t="s">
        <v>24</v>
      </c>
      <c r="L26" s="251"/>
      <c r="M26" s="251"/>
      <c r="N26" s="89" t="s">
        <v>55</v>
      </c>
      <c r="O26" s="95"/>
      <c r="P26" s="96"/>
      <c r="Q26" s="96"/>
      <c r="R26" s="97"/>
      <c r="S26" s="96"/>
      <c r="T26" s="96"/>
      <c r="U26" s="96"/>
      <c r="V26" s="98"/>
      <c r="W26" s="269"/>
      <c r="X26" s="272"/>
      <c r="Y26" s="269"/>
    </row>
    <row r="27" spans="2:34" ht="30" customHeight="1" x14ac:dyDescent="0.15">
      <c r="B27" s="595"/>
      <c r="C27" s="596"/>
      <c r="D27" s="327" t="s">
        <v>134</v>
      </c>
      <c r="E27" s="533"/>
      <c r="F27" s="533"/>
      <c r="G27" s="328"/>
      <c r="H27" s="202"/>
      <c r="I27" s="252" t="s">
        <v>133</v>
      </c>
      <c r="J27" s="252"/>
      <c r="K27" s="252"/>
      <c r="L27" s="252"/>
      <c r="M27" s="252"/>
      <c r="N27" s="252"/>
      <c r="O27" s="252"/>
      <c r="P27" s="252"/>
      <c r="Q27" s="252"/>
      <c r="R27" s="252"/>
      <c r="S27" s="252"/>
      <c r="T27" s="252"/>
      <c r="U27" s="252"/>
      <c r="V27" s="102" t="b">
        <v>1</v>
      </c>
      <c r="W27" s="157" t="s">
        <v>25</v>
      </c>
      <c r="X27" s="84">
        <f>IF(H27="○",ROUNDDOWN(X21*0.15,0),0)</f>
        <v>0</v>
      </c>
      <c r="Y27" s="157" t="s">
        <v>1</v>
      </c>
    </row>
    <row r="28" spans="2:34" ht="23.25" customHeight="1" x14ac:dyDescent="0.15">
      <c r="B28" s="597"/>
      <c r="C28" s="598"/>
      <c r="D28" s="254" t="s">
        <v>19</v>
      </c>
      <c r="E28" s="255"/>
      <c r="F28" s="255"/>
      <c r="G28" s="256"/>
      <c r="H28" s="254"/>
      <c r="I28" s="255"/>
      <c r="J28" s="255"/>
      <c r="K28" s="255"/>
      <c r="L28" s="255"/>
      <c r="M28" s="255"/>
      <c r="N28" s="255"/>
      <c r="O28" s="255"/>
      <c r="P28" s="255"/>
      <c r="Q28" s="255"/>
      <c r="R28" s="255"/>
      <c r="S28" s="255"/>
      <c r="T28" s="255"/>
      <c r="U28" s="255"/>
      <c r="V28" s="256"/>
      <c r="W28" s="157" t="s">
        <v>120</v>
      </c>
      <c r="X28" s="85">
        <f>SUM(X21+X27)</f>
        <v>0</v>
      </c>
      <c r="Y28" s="157" t="s">
        <v>1</v>
      </c>
      <c r="AD28" s="159"/>
    </row>
    <row r="29" spans="2:34" ht="30" customHeight="1" x14ac:dyDescent="0.15">
      <c r="B29" s="236" t="s">
        <v>175</v>
      </c>
      <c r="C29" s="296"/>
      <c r="D29" s="296"/>
      <c r="E29" s="296"/>
      <c r="F29" s="296"/>
      <c r="G29" s="237"/>
      <c r="H29" s="254" t="s">
        <v>16</v>
      </c>
      <c r="I29" s="256"/>
      <c r="J29" s="570" t="s">
        <v>138</v>
      </c>
      <c r="K29" s="571"/>
      <c r="L29" s="571"/>
      <c r="M29" s="571"/>
      <c r="N29" s="572"/>
      <c r="O29" s="573" t="str">
        <f>IF(J29=AB29,"","【注意】雇用確定届を確認してください")</f>
        <v/>
      </c>
      <c r="P29" s="574"/>
      <c r="Q29" s="359" t="s">
        <v>22</v>
      </c>
      <c r="R29" s="64" t="s">
        <v>54</v>
      </c>
      <c r="S29" s="565"/>
      <c r="T29" s="565"/>
      <c r="U29" s="565"/>
      <c r="V29" s="565"/>
      <c r="W29" s="63" t="s">
        <v>1</v>
      </c>
      <c r="X29" s="270">
        <f>IF($P$10="課税",S30,S29)</f>
        <v>0</v>
      </c>
      <c r="Y29" s="267" t="s">
        <v>1</v>
      </c>
      <c r="AA29" s="159"/>
      <c r="AB29" s="78" t="str">
        <f>'＜採用時・対象者ごと＞❷雇用確定届【❸と連動】（報告2）'!G33</f>
        <v>選択してください</v>
      </c>
      <c r="AC29" s="159"/>
      <c r="AE29" s="159"/>
      <c r="AF29" s="159"/>
    </row>
    <row r="30" spans="2:34" ht="30" customHeight="1" x14ac:dyDescent="0.15">
      <c r="B30" s="238"/>
      <c r="C30" s="247"/>
      <c r="D30" s="247"/>
      <c r="E30" s="247"/>
      <c r="F30" s="247"/>
      <c r="G30" s="239"/>
      <c r="H30" s="322" t="s">
        <v>6</v>
      </c>
      <c r="I30" s="323"/>
      <c r="J30" s="350"/>
      <c r="K30" s="351"/>
      <c r="L30" s="351"/>
      <c r="M30" s="351"/>
      <c r="N30" s="351"/>
      <c r="O30" s="351"/>
      <c r="P30" s="352"/>
      <c r="Q30" s="360"/>
      <c r="R30" s="12" t="s">
        <v>53</v>
      </c>
      <c r="S30" s="353">
        <f>ROUNDDOWN(S29/1.1,0)</f>
        <v>0</v>
      </c>
      <c r="T30" s="353"/>
      <c r="U30" s="353"/>
      <c r="V30" s="353"/>
      <c r="W30" s="63" t="s">
        <v>1</v>
      </c>
      <c r="X30" s="271"/>
      <c r="Y30" s="268"/>
      <c r="AA30" s="159"/>
      <c r="AB30" s="151"/>
      <c r="AC30" s="152"/>
      <c r="AD30" s="152"/>
      <c r="AE30" s="152"/>
      <c r="AF30" s="152"/>
      <c r="AG30" s="152"/>
      <c r="AH30" s="152"/>
    </row>
    <row r="31" spans="2:34" ht="30" customHeight="1" x14ac:dyDescent="0.15">
      <c r="B31" s="297"/>
      <c r="C31" s="298"/>
      <c r="D31" s="298"/>
      <c r="E31" s="298"/>
      <c r="F31" s="298"/>
      <c r="G31" s="299"/>
      <c r="H31" s="254" t="s">
        <v>71</v>
      </c>
      <c r="I31" s="256"/>
      <c r="J31" s="566"/>
      <c r="K31" s="567"/>
      <c r="L31" s="567"/>
      <c r="M31" s="161" t="s">
        <v>121</v>
      </c>
      <c r="N31" s="567"/>
      <c r="O31" s="567"/>
      <c r="P31" s="568"/>
      <c r="Q31" s="356" t="str">
        <f>IF(AND(J31&gt;=$S$14,J31&lt;$X$14),"","【注意】雇用期間内に受講する")</f>
        <v>【注意】雇用期間内に受講する</v>
      </c>
      <c r="R31" s="357"/>
      <c r="S31" s="357"/>
      <c r="T31" s="569" t="str">
        <f>IF(AND(N31&gt;$J$31,N31&lt;=$X$14),"","【注意】雇用期間内に修了必須")</f>
        <v>【注意】雇用期間内に修了必須</v>
      </c>
      <c r="U31" s="569"/>
      <c r="V31" s="569"/>
      <c r="W31" s="63"/>
      <c r="X31" s="272"/>
      <c r="Y31" s="269"/>
      <c r="AA31" s="200"/>
      <c r="AB31" s="83"/>
      <c r="AC31" s="83"/>
      <c r="AE31" s="159"/>
      <c r="AF31" s="159"/>
    </row>
    <row r="32" spans="2:34" ht="56.25" customHeight="1" x14ac:dyDescent="0.15">
      <c r="B32" s="548" t="s">
        <v>207</v>
      </c>
      <c r="C32" s="549"/>
      <c r="D32" s="549"/>
      <c r="E32" s="549"/>
      <c r="F32" s="549"/>
      <c r="G32" s="550"/>
      <c r="H32" s="551" t="s">
        <v>206</v>
      </c>
      <c r="I32" s="552"/>
      <c r="J32" s="552"/>
      <c r="K32" s="552"/>
      <c r="L32" s="552"/>
      <c r="M32" s="552"/>
      <c r="N32" s="552"/>
      <c r="O32" s="552"/>
      <c r="P32" s="552"/>
      <c r="Q32" s="552"/>
      <c r="R32" s="552"/>
      <c r="S32" s="552"/>
      <c r="T32" s="552"/>
      <c r="U32" s="552"/>
      <c r="V32" s="553"/>
      <c r="W32" s="233" t="s">
        <v>122</v>
      </c>
      <c r="X32" s="235" t="s">
        <v>208</v>
      </c>
      <c r="Y32" s="234" t="s">
        <v>1</v>
      </c>
      <c r="AA32" s="236"/>
      <c r="AB32" s="237"/>
      <c r="AC32" s="240"/>
      <c r="AE32" s="165"/>
      <c r="AF32" s="165"/>
    </row>
    <row r="33" spans="1:30" ht="23.25" customHeight="1" x14ac:dyDescent="0.15">
      <c r="B33" s="554" t="s">
        <v>165</v>
      </c>
      <c r="C33" s="555"/>
      <c r="D33" s="555"/>
      <c r="E33" s="555"/>
      <c r="F33" s="555"/>
      <c r="G33" s="556"/>
      <c r="H33" s="254" t="s">
        <v>51</v>
      </c>
      <c r="I33" s="255"/>
      <c r="J33" s="255"/>
      <c r="K33" s="255"/>
      <c r="L33" s="255"/>
      <c r="M33" s="255"/>
      <c r="N33" s="255"/>
      <c r="O33" s="255"/>
      <c r="P33" s="255"/>
      <c r="Q33" s="255"/>
      <c r="R33" s="255"/>
      <c r="S33" s="255"/>
      <c r="T33" s="255"/>
      <c r="U33" s="255"/>
      <c r="V33" s="255"/>
      <c r="W33" s="256"/>
      <c r="X33" s="62">
        <v>40000</v>
      </c>
      <c r="Y33" s="157" t="s">
        <v>1</v>
      </c>
      <c r="AA33" s="238"/>
      <c r="AB33" s="239"/>
      <c r="AC33" s="241"/>
    </row>
    <row r="34" spans="1:30" ht="30" customHeight="1" x14ac:dyDescent="0.15">
      <c r="B34" s="554" t="s">
        <v>20</v>
      </c>
      <c r="C34" s="555"/>
      <c r="D34" s="555"/>
      <c r="E34" s="555"/>
      <c r="F34" s="555"/>
      <c r="G34" s="556"/>
      <c r="H34" s="61"/>
      <c r="I34" s="61"/>
      <c r="J34" s="61"/>
      <c r="K34" s="61"/>
      <c r="L34" s="61"/>
      <c r="M34" s="61"/>
      <c r="N34" s="61"/>
      <c r="O34" s="61"/>
      <c r="P34" s="61"/>
      <c r="Q34" s="61"/>
      <c r="R34" s="61"/>
      <c r="S34" s="61"/>
      <c r="T34" s="61"/>
      <c r="U34" s="61"/>
      <c r="V34" s="61"/>
      <c r="W34" s="61"/>
      <c r="X34" s="86">
        <f>SUM(X28:X33)</f>
        <v>40000</v>
      </c>
      <c r="Y34" s="157" t="s">
        <v>1</v>
      </c>
      <c r="AA34" s="243"/>
      <c r="AB34" s="531"/>
      <c r="AC34" s="241"/>
      <c r="AD34" s="83"/>
    </row>
    <row r="35" spans="1:30" ht="23.25" hidden="1" customHeight="1" x14ac:dyDescent="0.15">
      <c r="A35" s="106"/>
      <c r="B35" s="534" t="s">
        <v>23</v>
      </c>
      <c r="C35" s="535"/>
      <c r="D35" s="535"/>
      <c r="E35" s="535"/>
      <c r="F35" s="535"/>
      <c r="G35" s="536"/>
      <c r="H35" s="537" t="s">
        <v>72</v>
      </c>
      <c r="I35" s="538"/>
      <c r="J35" s="538"/>
      <c r="K35" s="538"/>
      <c r="L35" s="538"/>
      <c r="M35" s="538"/>
      <c r="N35" s="538"/>
      <c r="O35" s="538"/>
      <c r="P35" s="538"/>
      <c r="Q35" s="538"/>
      <c r="R35" s="538"/>
      <c r="S35" s="538"/>
      <c r="T35" s="538"/>
      <c r="U35" s="538"/>
      <c r="V35" s="538"/>
      <c r="W35" s="107"/>
      <c r="X35" s="108">
        <f>X28/X34</f>
        <v>0</v>
      </c>
      <c r="Y35" s="109"/>
      <c r="Z35" s="110"/>
      <c r="AA35" s="243"/>
      <c r="AB35" s="531"/>
      <c r="AC35" s="241"/>
      <c r="AD35" s="159"/>
    </row>
    <row r="36" spans="1:30" ht="8.25" customHeight="1" x14ac:dyDescent="0.15">
      <c r="B36" s="60"/>
      <c r="C36" s="60"/>
      <c r="D36" s="60"/>
      <c r="E36" s="60"/>
      <c r="F36" s="60"/>
      <c r="G36" s="60"/>
      <c r="H36" s="59"/>
      <c r="I36" s="59"/>
      <c r="J36" s="59"/>
      <c r="K36" s="59"/>
      <c r="L36" s="59"/>
      <c r="M36" s="59"/>
      <c r="N36" s="59"/>
      <c r="O36" s="59"/>
      <c r="P36" s="59"/>
      <c r="Q36" s="59"/>
      <c r="R36" s="59"/>
      <c r="S36" s="59"/>
      <c r="T36" s="59"/>
      <c r="U36" s="59"/>
      <c r="V36" s="59"/>
      <c r="W36" s="59"/>
      <c r="X36" s="58"/>
      <c r="Y36" s="57"/>
      <c r="AA36" s="243"/>
      <c r="AB36" s="531"/>
      <c r="AC36" s="241"/>
      <c r="AD36" s="159"/>
    </row>
    <row r="37" spans="1:30" ht="17.25" x14ac:dyDescent="0.15">
      <c r="A37" s="10">
        <v>2</v>
      </c>
      <c r="B37" s="14" t="s">
        <v>50</v>
      </c>
      <c r="C37" s="14"/>
      <c r="D37" s="14"/>
      <c r="E37" s="14"/>
      <c r="F37" s="14"/>
      <c r="G37" s="164"/>
      <c r="H37" s="164"/>
      <c r="I37" s="164"/>
      <c r="J37" s="164"/>
      <c r="K37" s="164"/>
      <c r="L37" s="164"/>
      <c r="M37" s="164"/>
      <c r="N37" s="164"/>
      <c r="O37" s="164"/>
      <c r="P37" s="164"/>
      <c r="Q37" s="164"/>
      <c r="R37" s="164"/>
      <c r="S37" s="164"/>
      <c r="T37" s="164"/>
      <c r="U37" s="164"/>
      <c r="V37" s="164"/>
      <c r="W37" s="164"/>
      <c r="X37" s="111"/>
      <c r="Y37" s="164"/>
      <c r="AA37" s="245"/>
      <c r="AB37" s="532"/>
      <c r="AC37" s="242"/>
      <c r="AD37" s="159"/>
    </row>
    <row r="38" spans="1:30" ht="30" customHeight="1" x14ac:dyDescent="0.15">
      <c r="B38" s="557" t="s">
        <v>50</v>
      </c>
      <c r="C38" s="558"/>
      <c r="D38" s="558"/>
      <c r="E38" s="558"/>
      <c r="F38" s="558"/>
      <c r="G38" s="559"/>
      <c r="H38" s="560"/>
      <c r="I38" s="561"/>
      <c r="J38" s="561"/>
      <c r="K38" s="561"/>
      <c r="L38" s="561"/>
      <c r="M38" s="561"/>
      <c r="N38" s="561"/>
      <c r="O38" s="561"/>
      <c r="P38" s="561"/>
      <c r="Q38" s="561"/>
      <c r="R38" s="561"/>
      <c r="S38" s="561"/>
      <c r="T38" s="561"/>
      <c r="U38" s="561"/>
      <c r="V38" s="562"/>
      <c r="W38" s="163" t="s">
        <v>123</v>
      </c>
      <c r="X38" s="229" t="str">
        <f>IF(AND(H18="○",H19="",H20=""),1980000,IF(OR(AND(H18="",H19="○",H20=""),AND(H18="",H19="",H20="○")),1200000,""))</f>
        <v/>
      </c>
      <c r="Y38" s="163" t="s">
        <v>1</v>
      </c>
      <c r="AD38" s="83"/>
    </row>
    <row r="39" spans="1:30" ht="6" customHeight="1" x14ac:dyDescent="0.15">
      <c r="B39" s="55"/>
      <c r="C39" s="55"/>
      <c r="D39" s="55"/>
      <c r="E39" s="55"/>
      <c r="F39" s="55"/>
      <c r="G39" s="55"/>
      <c r="H39" s="153"/>
      <c r="I39" s="153"/>
      <c r="J39" s="153"/>
      <c r="K39" s="153"/>
      <c r="L39" s="153"/>
      <c r="M39" s="153"/>
      <c r="N39" s="153"/>
      <c r="O39" s="153"/>
      <c r="P39" s="153"/>
      <c r="Q39" s="153"/>
      <c r="R39" s="153"/>
      <c r="S39" s="153"/>
      <c r="T39" s="153"/>
      <c r="U39" s="153"/>
      <c r="V39" s="153"/>
      <c r="W39" s="55"/>
      <c r="X39" s="56"/>
      <c r="Y39" s="55"/>
      <c r="AD39" s="83"/>
    </row>
    <row r="40" spans="1:30" ht="17.25" customHeight="1" x14ac:dyDescent="0.15">
      <c r="A40" s="10">
        <v>3</v>
      </c>
      <c r="B40" s="55" t="s">
        <v>73</v>
      </c>
      <c r="C40" s="55"/>
      <c r="D40" s="55"/>
      <c r="E40" s="55"/>
      <c r="F40" s="55"/>
      <c r="G40" s="55"/>
      <c r="H40" s="153"/>
      <c r="I40" s="153"/>
      <c r="J40" s="153"/>
      <c r="K40" s="153"/>
      <c r="L40" s="153"/>
      <c r="M40" s="153"/>
      <c r="N40" s="153"/>
      <c r="O40" s="153"/>
      <c r="P40" s="153"/>
      <c r="Q40" s="153"/>
      <c r="R40" s="153"/>
      <c r="S40" s="153"/>
      <c r="T40" s="153"/>
      <c r="U40" s="153"/>
      <c r="V40" s="153"/>
      <c r="W40" s="55"/>
      <c r="X40" s="56"/>
      <c r="Y40" s="55"/>
    </row>
    <row r="41" spans="1:30" ht="21" hidden="1" customHeight="1" x14ac:dyDescent="0.15">
      <c r="B41" s="112"/>
      <c r="C41" s="112"/>
      <c r="D41" s="112"/>
      <c r="E41" s="329" t="s">
        <v>124</v>
      </c>
      <c r="F41" s="563"/>
      <c r="G41" s="330"/>
      <c r="H41" s="331" t="s">
        <v>75</v>
      </c>
      <c r="I41" s="332"/>
      <c r="J41" s="332"/>
      <c r="K41" s="332"/>
      <c r="L41" s="332"/>
      <c r="M41" s="332"/>
      <c r="N41" s="332"/>
      <c r="O41" s="332"/>
      <c r="P41" s="332"/>
      <c r="Q41" s="332"/>
      <c r="R41" s="332"/>
      <c r="S41" s="332"/>
      <c r="T41" s="332"/>
      <c r="U41" s="332"/>
      <c r="V41" s="333"/>
      <c r="W41" s="113" t="s">
        <v>123</v>
      </c>
      <c r="X41" s="114">
        <f>IF(X34&gt;X38,X38,X34)</f>
        <v>40000</v>
      </c>
      <c r="Y41" s="113" t="s">
        <v>1</v>
      </c>
      <c r="Z41" s="112"/>
    </row>
    <row r="42" spans="1:30" ht="18.75" hidden="1" customHeight="1" x14ac:dyDescent="0.15">
      <c r="B42" s="112"/>
      <c r="C42" s="112"/>
      <c r="D42" s="112"/>
      <c r="E42" s="334" t="s">
        <v>125</v>
      </c>
      <c r="F42" s="564"/>
      <c r="G42" s="335"/>
      <c r="H42" s="331" t="s">
        <v>77</v>
      </c>
      <c r="I42" s="332"/>
      <c r="J42" s="332"/>
      <c r="K42" s="332"/>
      <c r="L42" s="332"/>
      <c r="M42" s="332"/>
      <c r="N42" s="332"/>
      <c r="O42" s="332"/>
      <c r="P42" s="332"/>
      <c r="Q42" s="332"/>
      <c r="R42" s="332"/>
      <c r="S42" s="332"/>
      <c r="T42" s="332"/>
      <c r="U42" s="332"/>
      <c r="V42" s="333"/>
      <c r="W42" s="115"/>
      <c r="X42" s="116">
        <f>X28/X41</f>
        <v>0</v>
      </c>
      <c r="Y42" s="117"/>
      <c r="Z42" s="112"/>
    </row>
    <row r="43" spans="1:30" ht="23.25" customHeight="1" x14ac:dyDescent="0.15">
      <c r="B43" s="544" t="s">
        <v>73</v>
      </c>
      <c r="C43" s="544"/>
      <c r="D43" s="544"/>
      <c r="E43" s="545" t="s">
        <v>73</v>
      </c>
      <c r="F43" s="545"/>
      <c r="G43" s="545"/>
      <c r="H43" s="546" t="s">
        <v>78</v>
      </c>
      <c r="I43" s="546"/>
      <c r="J43" s="546"/>
      <c r="K43" s="546"/>
      <c r="L43" s="546"/>
      <c r="M43" s="546"/>
      <c r="N43" s="546"/>
      <c r="O43" s="546"/>
      <c r="P43" s="546"/>
      <c r="Q43" s="546"/>
      <c r="R43" s="546"/>
      <c r="S43" s="546"/>
      <c r="T43" s="546"/>
      <c r="U43" s="546"/>
      <c r="V43" s="547"/>
      <c r="W43" s="15" t="s">
        <v>123</v>
      </c>
      <c r="X43" s="85">
        <f>IF(X42&lt;0.5,X28*2,X41)</f>
        <v>0</v>
      </c>
      <c r="Y43" s="15" t="s">
        <v>1</v>
      </c>
      <c r="AA43" s="54"/>
    </row>
    <row r="44" spans="1:30" ht="23.25" customHeight="1" x14ac:dyDescent="0.15">
      <c r="B44" s="544"/>
      <c r="C44" s="544"/>
      <c r="D44" s="544"/>
      <c r="E44" s="306" t="s">
        <v>126</v>
      </c>
      <c r="F44" s="307"/>
      <c r="G44" s="308"/>
      <c r="H44" s="315" t="s">
        <v>80</v>
      </c>
      <c r="I44" s="316"/>
      <c r="J44" s="316"/>
      <c r="K44" s="316"/>
      <c r="L44" s="316"/>
      <c r="M44" s="316"/>
      <c r="N44" s="316"/>
      <c r="O44" s="316"/>
      <c r="P44" s="316"/>
      <c r="Q44" s="316"/>
      <c r="R44" s="316"/>
      <c r="S44" s="316"/>
      <c r="T44" s="316"/>
      <c r="U44" s="316"/>
      <c r="V44" s="317"/>
      <c r="W44" s="15"/>
      <c r="X44" s="118" t="str">
        <f>IFERROR(X28/X43,"")</f>
        <v/>
      </c>
      <c r="Y44" s="15"/>
      <c r="AA44" s="54"/>
    </row>
    <row r="45" spans="1:30" ht="23.25" customHeight="1" thickBot="1" x14ac:dyDescent="0.2">
      <c r="B45" s="544"/>
      <c r="C45" s="544"/>
      <c r="D45" s="544"/>
      <c r="E45" s="545" t="s">
        <v>57</v>
      </c>
      <c r="F45" s="545"/>
      <c r="G45" s="545"/>
      <c r="H45" s="119" t="s">
        <v>81</v>
      </c>
      <c r="I45" s="120"/>
      <c r="J45" s="120"/>
      <c r="K45" s="120"/>
      <c r="L45" s="120"/>
      <c r="M45" s="120"/>
      <c r="N45" s="120"/>
      <c r="O45" s="120"/>
      <c r="P45" s="120"/>
      <c r="Q45" s="120"/>
      <c r="R45" s="120"/>
      <c r="S45" s="120"/>
      <c r="T45" s="120"/>
      <c r="U45" s="120"/>
      <c r="V45" s="121"/>
      <c r="W45" s="163" t="s">
        <v>123</v>
      </c>
      <c r="X45" s="133" t="str">
        <f>IF(P10="課税",ROUNDDOWN(X43*0.1,0),"0")</f>
        <v>0</v>
      </c>
      <c r="Y45" s="15" t="s">
        <v>1</v>
      </c>
      <c r="AA45" s="122"/>
    </row>
    <row r="46" spans="1:30" ht="35.1" customHeight="1" thickBot="1" x14ac:dyDescent="0.2">
      <c r="B46" s="544"/>
      <c r="C46" s="544"/>
      <c r="D46" s="544"/>
      <c r="E46" s="545" t="s">
        <v>168</v>
      </c>
      <c r="F46" s="545"/>
      <c r="G46" s="545"/>
      <c r="H46" s="187" t="s">
        <v>127</v>
      </c>
      <c r="I46" s="123"/>
      <c r="J46" s="123"/>
      <c r="K46" s="123"/>
      <c r="L46" s="123"/>
      <c r="M46" s="123"/>
      <c r="N46" s="123"/>
      <c r="O46" s="123"/>
      <c r="P46" s="123"/>
      <c r="Q46" s="123"/>
      <c r="R46" s="123"/>
      <c r="S46" s="123"/>
      <c r="T46" s="123"/>
      <c r="U46" s="123"/>
      <c r="V46" s="123"/>
      <c r="W46" s="184" t="s">
        <v>123</v>
      </c>
      <c r="X46" s="188">
        <f>SUM(X43+X45)</f>
        <v>0</v>
      </c>
      <c r="Y46" s="189" t="s">
        <v>1</v>
      </c>
    </row>
    <row r="47" spans="1:30" s="67" customFormat="1" ht="33" customHeight="1" x14ac:dyDescent="0.15">
      <c r="A47" s="73"/>
      <c r="B47" s="539" t="s">
        <v>82</v>
      </c>
      <c r="C47" s="540"/>
      <c r="D47" s="540"/>
      <c r="E47" s="540"/>
      <c r="F47" s="540"/>
      <c r="G47" s="541"/>
      <c r="H47" s="542" t="s">
        <v>110</v>
      </c>
      <c r="I47" s="542"/>
      <c r="J47" s="542"/>
      <c r="K47" s="542"/>
      <c r="L47" s="542"/>
      <c r="M47" s="542"/>
      <c r="N47" s="542"/>
      <c r="O47" s="542"/>
      <c r="P47" s="542"/>
      <c r="Q47" s="542"/>
      <c r="R47" s="542"/>
      <c r="S47" s="542"/>
      <c r="T47" s="542"/>
      <c r="U47" s="542"/>
      <c r="V47" s="542"/>
      <c r="W47" s="542"/>
      <c r="X47" s="542"/>
      <c r="Y47" s="543"/>
      <c r="AD47" s="11"/>
    </row>
    <row r="48" spans="1:30" ht="15.6" customHeight="1" x14ac:dyDescent="0.15"/>
  </sheetData>
  <sheetProtection algorithmName="SHA-512" hashValue="zMh2BMjWDaB8lHz2a3HfHM425dEcMBPapqqeu5bsGl5Y2NIhODWY1+9quRSzRjnuBQrBdKzY4krl6Ze3aYykdw==" saltValue="86Um5ViWNjt4w12xfClIHA==" spinCount="100000" sheet="1" insertRows="0" selectLockedCells="1"/>
  <dataConsolidate/>
  <mergeCells count="96">
    <mergeCell ref="O14:R14"/>
    <mergeCell ref="S14:V14"/>
    <mergeCell ref="X14:Y14"/>
    <mergeCell ref="D7:F7"/>
    <mergeCell ref="H7:Y7"/>
    <mergeCell ref="B3:C5"/>
    <mergeCell ref="D5:F5"/>
    <mergeCell ref="D3:F3"/>
    <mergeCell ref="D4:F4"/>
    <mergeCell ref="S2:X2"/>
    <mergeCell ref="S3:X3"/>
    <mergeCell ref="S4:X4"/>
    <mergeCell ref="S5:X5"/>
    <mergeCell ref="A6:X6"/>
    <mergeCell ref="O16:R16"/>
    <mergeCell ref="T16:X16"/>
    <mergeCell ref="A8:X8"/>
    <mergeCell ref="B17:G17"/>
    <mergeCell ref="H17:Y17"/>
    <mergeCell ref="B15:G15"/>
    <mergeCell ref="H15:Y15"/>
    <mergeCell ref="B16:G16"/>
    <mergeCell ref="H16:N16"/>
    <mergeCell ref="P10:Q10"/>
    <mergeCell ref="R10:X10"/>
    <mergeCell ref="V13:Y13"/>
    <mergeCell ref="S13:U13"/>
    <mergeCell ref="B14:G14"/>
    <mergeCell ref="H14:I14"/>
    <mergeCell ref="K14:N14"/>
    <mergeCell ref="B18:G20"/>
    <mergeCell ref="H21:H26"/>
    <mergeCell ref="I21:I26"/>
    <mergeCell ref="J21:M21"/>
    <mergeCell ref="O21:Q21"/>
    <mergeCell ref="D21:G26"/>
    <mergeCell ref="I19:N19"/>
    <mergeCell ref="L26:M26"/>
    <mergeCell ref="B21:C28"/>
    <mergeCell ref="H28:V28"/>
    <mergeCell ref="I18:N18"/>
    <mergeCell ref="I20:N20"/>
    <mergeCell ref="S21:U21"/>
    <mergeCell ref="I27:U27"/>
    <mergeCell ref="B29:G31"/>
    <mergeCell ref="H29:I29"/>
    <mergeCell ref="J29:N29"/>
    <mergeCell ref="O29:P29"/>
    <mergeCell ref="Q29:Q30"/>
    <mergeCell ref="H30:I30"/>
    <mergeCell ref="H31:I31"/>
    <mergeCell ref="S30:V30"/>
    <mergeCell ref="J31:L31"/>
    <mergeCell ref="N31:P31"/>
    <mergeCell ref="Q31:S31"/>
    <mergeCell ref="T31:V31"/>
    <mergeCell ref="Y21:Y26"/>
    <mergeCell ref="L22:M22"/>
    <mergeCell ref="J23:M23"/>
    <mergeCell ref="O23:Q23"/>
    <mergeCell ref="S23:U23"/>
    <mergeCell ref="L24:M24"/>
    <mergeCell ref="J25:M25"/>
    <mergeCell ref="W21:W26"/>
    <mergeCell ref="X21:X26"/>
    <mergeCell ref="B38:G38"/>
    <mergeCell ref="H38:V38"/>
    <mergeCell ref="E41:G41"/>
    <mergeCell ref="H41:V41"/>
    <mergeCell ref="E42:G42"/>
    <mergeCell ref="H42:V42"/>
    <mergeCell ref="B47:G47"/>
    <mergeCell ref="H47:Y47"/>
    <mergeCell ref="B43:D46"/>
    <mergeCell ref="E43:G43"/>
    <mergeCell ref="H43:V43"/>
    <mergeCell ref="E44:G44"/>
    <mergeCell ref="H44:V44"/>
    <mergeCell ref="E45:G45"/>
    <mergeCell ref="E46:G46"/>
    <mergeCell ref="AA32:AB33"/>
    <mergeCell ref="AC32:AC37"/>
    <mergeCell ref="AA34:AB37"/>
    <mergeCell ref="D27:G27"/>
    <mergeCell ref="D28:G28"/>
    <mergeCell ref="B35:G35"/>
    <mergeCell ref="H35:V35"/>
    <mergeCell ref="B32:G32"/>
    <mergeCell ref="H32:V32"/>
    <mergeCell ref="B33:G33"/>
    <mergeCell ref="H33:W33"/>
    <mergeCell ref="B34:G34"/>
    <mergeCell ref="S29:V29"/>
    <mergeCell ref="X29:X31"/>
    <mergeCell ref="Y29:Y31"/>
    <mergeCell ref="J30:P30"/>
  </mergeCells>
  <phoneticPr fontId="2"/>
  <conditionalFormatting sqref="X21">
    <cfRule type="cellIs" dxfId="8" priority="8" operator="lessThan">
      <formula>#REF!</formula>
    </cfRule>
    <cfRule type="cellIs" dxfId="7" priority="9" operator="lessThan">
      <formula>#REF!</formula>
    </cfRule>
  </conditionalFormatting>
  <conditionalFormatting sqref="X27:X28">
    <cfRule type="cellIs" dxfId="6" priority="10" operator="equal">
      <formula>#REF!</formula>
    </cfRule>
    <cfRule type="cellIs" dxfId="5" priority="11" operator="equal">
      <formula>#REF!</formula>
    </cfRule>
  </conditionalFormatting>
  <conditionalFormatting sqref="X35">
    <cfRule type="cellIs" dxfId="4" priority="7" stopIfTrue="1" operator="lessThan">
      <formula>0.5</formula>
    </cfRule>
  </conditionalFormatting>
  <conditionalFormatting sqref="P10:Q10">
    <cfRule type="cellIs" dxfId="3" priority="5" operator="equal">
      <formula>$AB$10</formula>
    </cfRule>
  </conditionalFormatting>
  <conditionalFormatting sqref="X42">
    <cfRule type="cellIs" dxfId="2" priority="4" stopIfTrue="1" operator="lessThan">
      <formula>0.5</formula>
    </cfRule>
  </conditionalFormatting>
  <conditionalFormatting sqref="X44">
    <cfRule type="cellIs" dxfId="1" priority="3" stopIfTrue="1" operator="lessThan">
      <formula>0.5</formula>
    </cfRule>
  </conditionalFormatting>
  <dataValidations xWindow="391" yWindow="569" count="19">
    <dataValidation allowBlank="1" showErrorMessage="1" prompt="対象者が受講する研修を以下より選択してください。_x000a_有資格者⇒実務者研修_x000a_無資格者⇒介護職員初任者研修、生活援助従事者研修" sqref="AC30" xr:uid="{00000000-0002-0000-0200-000000000000}"/>
    <dataValidation allowBlank="1" showInputMessage="1" showErrorMessage="1" prompt="対象者が受講する研修を以下より選択してください。_x000a_有資格者⇒実務者研修_x000a_無資格者⇒介護職員初任者研修、生活援助従事者研修" sqref="AD30:AH30" xr:uid="{00000000-0002-0000-0200-000001000000}"/>
    <dataValidation allowBlank="1" showInputMessage="1" showErrorMessage="1" errorTitle="雇用期間の設定に誤りがあります" error="雇用期間は2022/5/1～2023/1/31の間です" sqref="S13" xr:uid="{00000000-0002-0000-0200-000002000000}"/>
    <dataValidation type="list" showInputMessage="1" showErrorMessage="1" sqref="P10:Q10" xr:uid="{00000000-0002-0000-0200-000003000000}">
      <formula1>$AB$10:$AB$12</formula1>
    </dataValidation>
    <dataValidation allowBlank="1" showInputMessage="1" showErrorMessage="1" prompt="数式の入ったセル（黄緑）には入力できません。" sqref="X21:X26" xr:uid="{00000000-0002-0000-0200-000004000000}"/>
    <dataValidation type="list" allowBlank="1" showInputMessage="1" showErrorMessage="1" sqref="S16 Y16" xr:uid="{00000000-0002-0000-0200-000005000000}">
      <formula1>"○,×"</formula1>
    </dataValidation>
    <dataValidation type="list" allowBlank="1" showInputMessage="1" showErrorMessage="1" sqref="S23:U23 O23:Q23 J21:M21 J23:M23 J25:M25 O21:Q21 S21:U21" xr:uid="{00000000-0002-0000-0200-000006000000}">
      <formula1>"5,6,7,8,9,10,11,12,1"</formula1>
    </dataValidation>
    <dataValidation allowBlank="1" showInputMessage="1" showErrorMessage="1" promptTitle="【注意】" prompt="賃金が全体の５０%以上となるよう設定してください。_x000a_（下の「※賃金の割合」参照）" sqref="WVZ983049 J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J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J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J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J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J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J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J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J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J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J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J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J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J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J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WMD983049 O65545:P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O131081:P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O196617:P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O262153:P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O327689:P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O393225:P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O458761:P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O524297:P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O589833:P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O655369:P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O720905:P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O786441:P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O851977:P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O917513:P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O983049:P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xr:uid="{00000000-0002-0000-0200-000008000000}"/>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賃金の割合」参照）" sqref="WWC98304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xr:uid="{00000000-0002-0000-0200-000009000000}"/>
    <dataValidation type="list" allowBlank="1" showInputMessage="1" showErrorMessage="1" sqref="WVW983050:WVZ983050 JK29:JN29 TG29:TJ29 ADC29:ADF29 AMY29:ANB29 AWU29:AWX29 BGQ29:BGT29 BQM29:BQP29 CAI29:CAL29 CKE29:CKH29 CUA29:CUD29 DDW29:DDZ29 DNS29:DNV29 DXO29:DXR29 EHK29:EHN29 ERG29:ERJ29 FBC29:FBF29 FKY29:FLB29 FUU29:FUX29 GEQ29:GET29 GOM29:GOP29 GYI29:GYL29 HIE29:HIH29 HSA29:HSD29 IBW29:IBZ29 ILS29:ILV29 IVO29:IVR29 JFK29:JFN29 JPG29:JPJ29 JZC29:JZF29 KIY29:KJB29 KSU29:KSX29 LCQ29:LCT29 LMM29:LMP29 LWI29:LWL29 MGE29:MGH29 MQA29:MQD29 MZW29:MZZ29 NJS29:NJV29 NTO29:NTR29 ODK29:ODN29 ONG29:ONJ29 OXC29:OXF29 PGY29:PHB29 PQU29:PQX29 QAQ29:QAT29 QKM29:QKP29 QUI29:QUL29 REE29:REH29 ROA29:ROD29 RXW29:RXZ29 SHS29:SHV29 SRO29:SRR29 TBK29:TBN29 TLG29:TLJ29 TVC29:TVF29 UEY29:UFB29 UOU29:UOX29 UYQ29:UYT29 VIM29:VIP29 VSI29:VSL29 WCE29:WCH29 WMA29:WMD29 WVW29:WVZ29 J65546:P65546 JK65546:JN65546 TG65546:TJ65546 ADC65546:ADF65546 AMY65546:ANB65546 AWU65546:AWX65546 BGQ65546:BGT65546 BQM65546:BQP65546 CAI65546:CAL65546 CKE65546:CKH65546 CUA65546:CUD65546 DDW65546:DDZ65546 DNS65546:DNV65546 DXO65546:DXR65546 EHK65546:EHN65546 ERG65546:ERJ65546 FBC65546:FBF65546 FKY65546:FLB65546 FUU65546:FUX65546 GEQ65546:GET65546 GOM65546:GOP65546 GYI65546:GYL65546 HIE65546:HIH65546 HSA65546:HSD65546 IBW65546:IBZ65546 ILS65546:ILV65546 IVO65546:IVR65546 JFK65546:JFN65546 JPG65546:JPJ65546 JZC65546:JZF65546 KIY65546:KJB65546 KSU65546:KSX65546 LCQ65546:LCT65546 LMM65546:LMP65546 LWI65546:LWL65546 MGE65546:MGH65546 MQA65546:MQD65546 MZW65546:MZZ65546 NJS65546:NJV65546 NTO65546:NTR65546 ODK65546:ODN65546 ONG65546:ONJ65546 OXC65546:OXF65546 PGY65546:PHB65546 PQU65546:PQX65546 QAQ65546:QAT65546 QKM65546:QKP65546 QUI65546:QUL65546 REE65546:REH65546 ROA65546:ROD65546 RXW65546:RXZ65546 SHS65546:SHV65546 SRO65546:SRR65546 TBK65546:TBN65546 TLG65546:TLJ65546 TVC65546:TVF65546 UEY65546:UFB65546 UOU65546:UOX65546 UYQ65546:UYT65546 VIM65546:VIP65546 VSI65546:VSL65546 WCE65546:WCH65546 WMA65546:WMD65546 WVW65546:WVZ65546 J131082:P131082 JK131082:JN131082 TG131082:TJ131082 ADC131082:ADF131082 AMY131082:ANB131082 AWU131082:AWX131082 BGQ131082:BGT131082 BQM131082:BQP131082 CAI131082:CAL131082 CKE131082:CKH131082 CUA131082:CUD131082 DDW131082:DDZ131082 DNS131082:DNV131082 DXO131082:DXR131082 EHK131082:EHN131082 ERG131082:ERJ131082 FBC131082:FBF131082 FKY131082:FLB131082 FUU131082:FUX131082 GEQ131082:GET131082 GOM131082:GOP131082 GYI131082:GYL131082 HIE131082:HIH131082 HSA131082:HSD131082 IBW131082:IBZ131082 ILS131082:ILV131082 IVO131082:IVR131082 JFK131082:JFN131082 JPG131082:JPJ131082 JZC131082:JZF131082 KIY131082:KJB131082 KSU131082:KSX131082 LCQ131082:LCT131082 LMM131082:LMP131082 LWI131082:LWL131082 MGE131082:MGH131082 MQA131082:MQD131082 MZW131082:MZZ131082 NJS131082:NJV131082 NTO131082:NTR131082 ODK131082:ODN131082 ONG131082:ONJ131082 OXC131082:OXF131082 PGY131082:PHB131082 PQU131082:PQX131082 QAQ131082:QAT131082 QKM131082:QKP131082 QUI131082:QUL131082 REE131082:REH131082 ROA131082:ROD131082 RXW131082:RXZ131082 SHS131082:SHV131082 SRO131082:SRR131082 TBK131082:TBN131082 TLG131082:TLJ131082 TVC131082:TVF131082 UEY131082:UFB131082 UOU131082:UOX131082 UYQ131082:UYT131082 VIM131082:VIP131082 VSI131082:VSL131082 WCE131082:WCH131082 WMA131082:WMD131082 WVW131082:WVZ131082 J196618:P196618 JK196618:JN196618 TG196618:TJ196618 ADC196618:ADF196618 AMY196618:ANB196618 AWU196618:AWX196618 BGQ196618:BGT196618 BQM196618:BQP196618 CAI196618:CAL196618 CKE196618:CKH196618 CUA196618:CUD196618 DDW196618:DDZ196618 DNS196618:DNV196618 DXO196618:DXR196618 EHK196618:EHN196618 ERG196618:ERJ196618 FBC196618:FBF196618 FKY196618:FLB196618 FUU196618:FUX196618 GEQ196618:GET196618 GOM196618:GOP196618 GYI196618:GYL196618 HIE196618:HIH196618 HSA196618:HSD196618 IBW196618:IBZ196618 ILS196618:ILV196618 IVO196618:IVR196618 JFK196618:JFN196618 JPG196618:JPJ196618 JZC196618:JZF196618 KIY196618:KJB196618 KSU196618:KSX196618 LCQ196618:LCT196618 LMM196618:LMP196618 LWI196618:LWL196618 MGE196618:MGH196618 MQA196618:MQD196618 MZW196618:MZZ196618 NJS196618:NJV196618 NTO196618:NTR196618 ODK196618:ODN196618 ONG196618:ONJ196618 OXC196618:OXF196618 PGY196618:PHB196618 PQU196618:PQX196618 QAQ196618:QAT196618 QKM196618:QKP196618 QUI196618:QUL196618 REE196618:REH196618 ROA196618:ROD196618 RXW196618:RXZ196618 SHS196618:SHV196618 SRO196618:SRR196618 TBK196618:TBN196618 TLG196618:TLJ196618 TVC196618:TVF196618 UEY196618:UFB196618 UOU196618:UOX196618 UYQ196618:UYT196618 VIM196618:VIP196618 VSI196618:VSL196618 WCE196618:WCH196618 WMA196618:WMD196618 WVW196618:WVZ196618 J262154:P262154 JK262154:JN262154 TG262154:TJ262154 ADC262154:ADF262154 AMY262154:ANB262154 AWU262154:AWX262154 BGQ262154:BGT262154 BQM262154:BQP262154 CAI262154:CAL262154 CKE262154:CKH262154 CUA262154:CUD262154 DDW262154:DDZ262154 DNS262154:DNV262154 DXO262154:DXR262154 EHK262154:EHN262154 ERG262154:ERJ262154 FBC262154:FBF262154 FKY262154:FLB262154 FUU262154:FUX262154 GEQ262154:GET262154 GOM262154:GOP262154 GYI262154:GYL262154 HIE262154:HIH262154 HSA262154:HSD262154 IBW262154:IBZ262154 ILS262154:ILV262154 IVO262154:IVR262154 JFK262154:JFN262154 JPG262154:JPJ262154 JZC262154:JZF262154 KIY262154:KJB262154 KSU262154:KSX262154 LCQ262154:LCT262154 LMM262154:LMP262154 LWI262154:LWL262154 MGE262154:MGH262154 MQA262154:MQD262154 MZW262154:MZZ262154 NJS262154:NJV262154 NTO262154:NTR262154 ODK262154:ODN262154 ONG262154:ONJ262154 OXC262154:OXF262154 PGY262154:PHB262154 PQU262154:PQX262154 QAQ262154:QAT262154 QKM262154:QKP262154 QUI262154:QUL262154 REE262154:REH262154 ROA262154:ROD262154 RXW262154:RXZ262154 SHS262154:SHV262154 SRO262154:SRR262154 TBK262154:TBN262154 TLG262154:TLJ262154 TVC262154:TVF262154 UEY262154:UFB262154 UOU262154:UOX262154 UYQ262154:UYT262154 VIM262154:VIP262154 VSI262154:VSL262154 WCE262154:WCH262154 WMA262154:WMD262154 WVW262154:WVZ262154 J327690:P327690 JK327690:JN327690 TG327690:TJ327690 ADC327690:ADF327690 AMY327690:ANB327690 AWU327690:AWX327690 BGQ327690:BGT327690 BQM327690:BQP327690 CAI327690:CAL327690 CKE327690:CKH327690 CUA327690:CUD327690 DDW327690:DDZ327690 DNS327690:DNV327690 DXO327690:DXR327690 EHK327690:EHN327690 ERG327690:ERJ327690 FBC327690:FBF327690 FKY327690:FLB327690 FUU327690:FUX327690 GEQ327690:GET327690 GOM327690:GOP327690 GYI327690:GYL327690 HIE327690:HIH327690 HSA327690:HSD327690 IBW327690:IBZ327690 ILS327690:ILV327690 IVO327690:IVR327690 JFK327690:JFN327690 JPG327690:JPJ327690 JZC327690:JZF327690 KIY327690:KJB327690 KSU327690:KSX327690 LCQ327690:LCT327690 LMM327690:LMP327690 LWI327690:LWL327690 MGE327690:MGH327690 MQA327690:MQD327690 MZW327690:MZZ327690 NJS327690:NJV327690 NTO327690:NTR327690 ODK327690:ODN327690 ONG327690:ONJ327690 OXC327690:OXF327690 PGY327690:PHB327690 PQU327690:PQX327690 QAQ327690:QAT327690 QKM327690:QKP327690 QUI327690:QUL327690 REE327690:REH327690 ROA327690:ROD327690 RXW327690:RXZ327690 SHS327690:SHV327690 SRO327690:SRR327690 TBK327690:TBN327690 TLG327690:TLJ327690 TVC327690:TVF327690 UEY327690:UFB327690 UOU327690:UOX327690 UYQ327690:UYT327690 VIM327690:VIP327690 VSI327690:VSL327690 WCE327690:WCH327690 WMA327690:WMD327690 WVW327690:WVZ327690 J393226:P393226 JK393226:JN393226 TG393226:TJ393226 ADC393226:ADF393226 AMY393226:ANB393226 AWU393226:AWX393226 BGQ393226:BGT393226 BQM393226:BQP393226 CAI393226:CAL393226 CKE393226:CKH393226 CUA393226:CUD393226 DDW393226:DDZ393226 DNS393226:DNV393226 DXO393226:DXR393226 EHK393226:EHN393226 ERG393226:ERJ393226 FBC393226:FBF393226 FKY393226:FLB393226 FUU393226:FUX393226 GEQ393226:GET393226 GOM393226:GOP393226 GYI393226:GYL393226 HIE393226:HIH393226 HSA393226:HSD393226 IBW393226:IBZ393226 ILS393226:ILV393226 IVO393226:IVR393226 JFK393226:JFN393226 JPG393226:JPJ393226 JZC393226:JZF393226 KIY393226:KJB393226 KSU393226:KSX393226 LCQ393226:LCT393226 LMM393226:LMP393226 LWI393226:LWL393226 MGE393226:MGH393226 MQA393226:MQD393226 MZW393226:MZZ393226 NJS393226:NJV393226 NTO393226:NTR393226 ODK393226:ODN393226 ONG393226:ONJ393226 OXC393226:OXF393226 PGY393226:PHB393226 PQU393226:PQX393226 QAQ393226:QAT393226 QKM393226:QKP393226 QUI393226:QUL393226 REE393226:REH393226 ROA393226:ROD393226 RXW393226:RXZ393226 SHS393226:SHV393226 SRO393226:SRR393226 TBK393226:TBN393226 TLG393226:TLJ393226 TVC393226:TVF393226 UEY393226:UFB393226 UOU393226:UOX393226 UYQ393226:UYT393226 VIM393226:VIP393226 VSI393226:VSL393226 WCE393226:WCH393226 WMA393226:WMD393226 WVW393226:WVZ393226 J458762:P458762 JK458762:JN458762 TG458762:TJ458762 ADC458762:ADF458762 AMY458762:ANB458762 AWU458762:AWX458762 BGQ458762:BGT458762 BQM458762:BQP458762 CAI458762:CAL458762 CKE458762:CKH458762 CUA458762:CUD458762 DDW458762:DDZ458762 DNS458762:DNV458762 DXO458762:DXR458762 EHK458762:EHN458762 ERG458762:ERJ458762 FBC458762:FBF458762 FKY458762:FLB458762 FUU458762:FUX458762 GEQ458762:GET458762 GOM458762:GOP458762 GYI458762:GYL458762 HIE458762:HIH458762 HSA458762:HSD458762 IBW458762:IBZ458762 ILS458762:ILV458762 IVO458762:IVR458762 JFK458762:JFN458762 JPG458762:JPJ458762 JZC458762:JZF458762 KIY458762:KJB458762 KSU458762:KSX458762 LCQ458762:LCT458762 LMM458762:LMP458762 LWI458762:LWL458762 MGE458762:MGH458762 MQA458762:MQD458762 MZW458762:MZZ458762 NJS458762:NJV458762 NTO458762:NTR458762 ODK458762:ODN458762 ONG458762:ONJ458762 OXC458762:OXF458762 PGY458762:PHB458762 PQU458762:PQX458762 QAQ458762:QAT458762 QKM458762:QKP458762 QUI458762:QUL458762 REE458762:REH458762 ROA458762:ROD458762 RXW458762:RXZ458762 SHS458762:SHV458762 SRO458762:SRR458762 TBK458762:TBN458762 TLG458762:TLJ458762 TVC458762:TVF458762 UEY458762:UFB458762 UOU458762:UOX458762 UYQ458762:UYT458762 VIM458762:VIP458762 VSI458762:VSL458762 WCE458762:WCH458762 WMA458762:WMD458762 WVW458762:WVZ458762 J524298:P524298 JK524298:JN524298 TG524298:TJ524298 ADC524298:ADF524298 AMY524298:ANB524298 AWU524298:AWX524298 BGQ524298:BGT524298 BQM524298:BQP524298 CAI524298:CAL524298 CKE524298:CKH524298 CUA524298:CUD524298 DDW524298:DDZ524298 DNS524298:DNV524298 DXO524298:DXR524298 EHK524298:EHN524298 ERG524298:ERJ524298 FBC524298:FBF524298 FKY524298:FLB524298 FUU524298:FUX524298 GEQ524298:GET524298 GOM524298:GOP524298 GYI524298:GYL524298 HIE524298:HIH524298 HSA524298:HSD524298 IBW524298:IBZ524298 ILS524298:ILV524298 IVO524298:IVR524298 JFK524298:JFN524298 JPG524298:JPJ524298 JZC524298:JZF524298 KIY524298:KJB524298 KSU524298:KSX524298 LCQ524298:LCT524298 LMM524298:LMP524298 LWI524298:LWL524298 MGE524298:MGH524298 MQA524298:MQD524298 MZW524298:MZZ524298 NJS524298:NJV524298 NTO524298:NTR524298 ODK524298:ODN524298 ONG524298:ONJ524298 OXC524298:OXF524298 PGY524298:PHB524298 PQU524298:PQX524298 QAQ524298:QAT524298 QKM524298:QKP524298 QUI524298:QUL524298 REE524298:REH524298 ROA524298:ROD524298 RXW524298:RXZ524298 SHS524298:SHV524298 SRO524298:SRR524298 TBK524298:TBN524298 TLG524298:TLJ524298 TVC524298:TVF524298 UEY524298:UFB524298 UOU524298:UOX524298 UYQ524298:UYT524298 VIM524298:VIP524298 VSI524298:VSL524298 WCE524298:WCH524298 WMA524298:WMD524298 WVW524298:WVZ524298 J589834:P589834 JK589834:JN589834 TG589834:TJ589834 ADC589834:ADF589834 AMY589834:ANB589834 AWU589834:AWX589834 BGQ589834:BGT589834 BQM589834:BQP589834 CAI589834:CAL589834 CKE589834:CKH589834 CUA589834:CUD589834 DDW589834:DDZ589834 DNS589834:DNV589834 DXO589834:DXR589834 EHK589834:EHN589834 ERG589834:ERJ589834 FBC589834:FBF589834 FKY589834:FLB589834 FUU589834:FUX589834 GEQ589834:GET589834 GOM589834:GOP589834 GYI589834:GYL589834 HIE589834:HIH589834 HSA589834:HSD589834 IBW589834:IBZ589834 ILS589834:ILV589834 IVO589834:IVR589834 JFK589834:JFN589834 JPG589834:JPJ589834 JZC589834:JZF589834 KIY589834:KJB589834 KSU589834:KSX589834 LCQ589834:LCT589834 LMM589834:LMP589834 LWI589834:LWL589834 MGE589834:MGH589834 MQA589834:MQD589834 MZW589834:MZZ589834 NJS589834:NJV589834 NTO589834:NTR589834 ODK589834:ODN589834 ONG589834:ONJ589834 OXC589834:OXF589834 PGY589834:PHB589834 PQU589834:PQX589834 QAQ589834:QAT589834 QKM589834:QKP589834 QUI589834:QUL589834 REE589834:REH589834 ROA589834:ROD589834 RXW589834:RXZ589834 SHS589834:SHV589834 SRO589834:SRR589834 TBK589834:TBN589834 TLG589834:TLJ589834 TVC589834:TVF589834 UEY589834:UFB589834 UOU589834:UOX589834 UYQ589834:UYT589834 VIM589834:VIP589834 VSI589834:VSL589834 WCE589834:WCH589834 WMA589834:WMD589834 WVW589834:WVZ589834 J655370:P655370 JK655370:JN655370 TG655370:TJ655370 ADC655370:ADF655370 AMY655370:ANB655370 AWU655370:AWX655370 BGQ655370:BGT655370 BQM655370:BQP655370 CAI655370:CAL655370 CKE655370:CKH655370 CUA655370:CUD655370 DDW655370:DDZ655370 DNS655370:DNV655370 DXO655370:DXR655370 EHK655370:EHN655370 ERG655370:ERJ655370 FBC655370:FBF655370 FKY655370:FLB655370 FUU655370:FUX655370 GEQ655370:GET655370 GOM655370:GOP655370 GYI655370:GYL655370 HIE655370:HIH655370 HSA655370:HSD655370 IBW655370:IBZ655370 ILS655370:ILV655370 IVO655370:IVR655370 JFK655370:JFN655370 JPG655370:JPJ655370 JZC655370:JZF655370 KIY655370:KJB655370 KSU655370:KSX655370 LCQ655370:LCT655370 LMM655370:LMP655370 LWI655370:LWL655370 MGE655370:MGH655370 MQA655370:MQD655370 MZW655370:MZZ655370 NJS655370:NJV655370 NTO655370:NTR655370 ODK655370:ODN655370 ONG655370:ONJ655370 OXC655370:OXF655370 PGY655370:PHB655370 PQU655370:PQX655370 QAQ655370:QAT655370 QKM655370:QKP655370 QUI655370:QUL655370 REE655370:REH655370 ROA655370:ROD655370 RXW655370:RXZ655370 SHS655370:SHV655370 SRO655370:SRR655370 TBK655370:TBN655370 TLG655370:TLJ655370 TVC655370:TVF655370 UEY655370:UFB655370 UOU655370:UOX655370 UYQ655370:UYT655370 VIM655370:VIP655370 VSI655370:VSL655370 WCE655370:WCH655370 WMA655370:WMD655370 WVW655370:WVZ655370 J720906:P720906 JK720906:JN720906 TG720906:TJ720906 ADC720906:ADF720906 AMY720906:ANB720906 AWU720906:AWX720906 BGQ720906:BGT720906 BQM720906:BQP720906 CAI720906:CAL720906 CKE720906:CKH720906 CUA720906:CUD720906 DDW720906:DDZ720906 DNS720906:DNV720906 DXO720906:DXR720906 EHK720906:EHN720906 ERG720906:ERJ720906 FBC720906:FBF720906 FKY720906:FLB720906 FUU720906:FUX720906 GEQ720906:GET720906 GOM720906:GOP720906 GYI720906:GYL720906 HIE720906:HIH720906 HSA720906:HSD720906 IBW720906:IBZ720906 ILS720906:ILV720906 IVO720906:IVR720906 JFK720906:JFN720906 JPG720906:JPJ720906 JZC720906:JZF720906 KIY720906:KJB720906 KSU720906:KSX720906 LCQ720906:LCT720906 LMM720906:LMP720906 LWI720906:LWL720906 MGE720906:MGH720906 MQA720906:MQD720906 MZW720906:MZZ720906 NJS720906:NJV720906 NTO720906:NTR720906 ODK720906:ODN720906 ONG720906:ONJ720906 OXC720906:OXF720906 PGY720906:PHB720906 PQU720906:PQX720906 QAQ720906:QAT720906 QKM720906:QKP720906 QUI720906:QUL720906 REE720906:REH720906 ROA720906:ROD720906 RXW720906:RXZ720906 SHS720906:SHV720906 SRO720906:SRR720906 TBK720906:TBN720906 TLG720906:TLJ720906 TVC720906:TVF720906 UEY720906:UFB720906 UOU720906:UOX720906 UYQ720906:UYT720906 VIM720906:VIP720906 VSI720906:VSL720906 WCE720906:WCH720906 WMA720906:WMD720906 WVW720906:WVZ720906 J786442:P786442 JK786442:JN786442 TG786442:TJ786442 ADC786442:ADF786442 AMY786442:ANB786442 AWU786442:AWX786442 BGQ786442:BGT786442 BQM786442:BQP786442 CAI786442:CAL786442 CKE786442:CKH786442 CUA786442:CUD786442 DDW786442:DDZ786442 DNS786442:DNV786442 DXO786442:DXR786442 EHK786442:EHN786442 ERG786442:ERJ786442 FBC786442:FBF786442 FKY786442:FLB786442 FUU786442:FUX786442 GEQ786442:GET786442 GOM786442:GOP786442 GYI786442:GYL786442 HIE786442:HIH786442 HSA786442:HSD786442 IBW786442:IBZ786442 ILS786442:ILV786442 IVO786442:IVR786442 JFK786442:JFN786442 JPG786442:JPJ786442 JZC786442:JZF786442 KIY786442:KJB786442 KSU786442:KSX786442 LCQ786442:LCT786442 LMM786442:LMP786442 LWI786442:LWL786442 MGE786442:MGH786442 MQA786442:MQD786442 MZW786442:MZZ786442 NJS786442:NJV786442 NTO786442:NTR786442 ODK786442:ODN786442 ONG786442:ONJ786442 OXC786442:OXF786442 PGY786442:PHB786442 PQU786442:PQX786442 QAQ786442:QAT786442 QKM786442:QKP786442 QUI786442:QUL786442 REE786442:REH786442 ROA786442:ROD786442 RXW786442:RXZ786442 SHS786442:SHV786442 SRO786442:SRR786442 TBK786442:TBN786442 TLG786442:TLJ786442 TVC786442:TVF786442 UEY786442:UFB786442 UOU786442:UOX786442 UYQ786442:UYT786442 VIM786442:VIP786442 VSI786442:VSL786442 WCE786442:WCH786442 WMA786442:WMD786442 WVW786442:WVZ786442 J851978:P851978 JK851978:JN851978 TG851978:TJ851978 ADC851978:ADF851978 AMY851978:ANB851978 AWU851978:AWX851978 BGQ851978:BGT851978 BQM851978:BQP851978 CAI851978:CAL851978 CKE851978:CKH851978 CUA851978:CUD851978 DDW851978:DDZ851978 DNS851978:DNV851978 DXO851978:DXR851978 EHK851978:EHN851978 ERG851978:ERJ851978 FBC851978:FBF851978 FKY851978:FLB851978 FUU851978:FUX851978 GEQ851978:GET851978 GOM851978:GOP851978 GYI851978:GYL851978 HIE851978:HIH851978 HSA851978:HSD851978 IBW851978:IBZ851978 ILS851978:ILV851978 IVO851978:IVR851978 JFK851978:JFN851978 JPG851978:JPJ851978 JZC851978:JZF851978 KIY851978:KJB851978 KSU851978:KSX851978 LCQ851978:LCT851978 LMM851978:LMP851978 LWI851978:LWL851978 MGE851978:MGH851978 MQA851978:MQD851978 MZW851978:MZZ851978 NJS851978:NJV851978 NTO851978:NTR851978 ODK851978:ODN851978 ONG851978:ONJ851978 OXC851978:OXF851978 PGY851978:PHB851978 PQU851978:PQX851978 QAQ851978:QAT851978 QKM851978:QKP851978 QUI851978:QUL851978 REE851978:REH851978 ROA851978:ROD851978 RXW851978:RXZ851978 SHS851978:SHV851978 SRO851978:SRR851978 TBK851978:TBN851978 TLG851978:TLJ851978 TVC851978:TVF851978 UEY851978:UFB851978 UOU851978:UOX851978 UYQ851978:UYT851978 VIM851978:VIP851978 VSI851978:VSL851978 WCE851978:WCH851978 WMA851978:WMD851978 WVW851978:WVZ851978 J917514:P917514 JK917514:JN917514 TG917514:TJ917514 ADC917514:ADF917514 AMY917514:ANB917514 AWU917514:AWX917514 BGQ917514:BGT917514 BQM917514:BQP917514 CAI917514:CAL917514 CKE917514:CKH917514 CUA917514:CUD917514 DDW917514:DDZ917514 DNS917514:DNV917514 DXO917514:DXR917514 EHK917514:EHN917514 ERG917514:ERJ917514 FBC917514:FBF917514 FKY917514:FLB917514 FUU917514:FUX917514 GEQ917514:GET917514 GOM917514:GOP917514 GYI917514:GYL917514 HIE917514:HIH917514 HSA917514:HSD917514 IBW917514:IBZ917514 ILS917514:ILV917514 IVO917514:IVR917514 JFK917514:JFN917514 JPG917514:JPJ917514 JZC917514:JZF917514 KIY917514:KJB917514 KSU917514:KSX917514 LCQ917514:LCT917514 LMM917514:LMP917514 LWI917514:LWL917514 MGE917514:MGH917514 MQA917514:MQD917514 MZW917514:MZZ917514 NJS917514:NJV917514 NTO917514:NTR917514 ODK917514:ODN917514 ONG917514:ONJ917514 OXC917514:OXF917514 PGY917514:PHB917514 PQU917514:PQX917514 QAQ917514:QAT917514 QKM917514:QKP917514 QUI917514:QUL917514 REE917514:REH917514 ROA917514:ROD917514 RXW917514:RXZ917514 SHS917514:SHV917514 SRO917514:SRR917514 TBK917514:TBN917514 TLG917514:TLJ917514 TVC917514:TVF917514 UEY917514:UFB917514 UOU917514:UOX917514 UYQ917514:UYT917514 VIM917514:VIP917514 VSI917514:VSL917514 WCE917514:WCH917514 WMA917514:WMD917514 WVW917514:WVZ917514 J983050:P983050 JK983050:JN983050 TG983050:TJ983050 ADC983050:ADF983050 AMY983050:ANB983050 AWU983050:AWX983050 BGQ983050:BGT983050 BQM983050:BQP983050 CAI983050:CAL983050 CKE983050:CKH983050 CUA983050:CUD983050 DDW983050:DDZ983050 DNS983050:DNV983050 DXO983050:DXR983050 EHK983050:EHN983050 ERG983050:ERJ983050 FBC983050:FBF983050 FKY983050:FLB983050 FUU983050:FUX983050 GEQ983050:GET983050 GOM983050:GOP983050 GYI983050:GYL983050 HIE983050:HIH983050 HSA983050:HSD983050 IBW983050:IBZ983050 ILS983050:ILV983050 IVO983050:IVR983050 JFK983050:JFN983050 JPG983050:JPJ983050 JZC983050:JZF983050 KIY983050:KJB983050 KSU983050:KSX983050 LCQ983050:LCT983050 LMM983050:LMP983050 LWI983050:LWL983050 MGE983050:MGH983050 MQA983050:MQD983050 MZW983050:MZZ983050 NJS983050:NJV983050 NTO983050:NTR983050 ODK983050:ODN983050 ONG983050:ONJ983050 OXC983050:OXF983050 PGY983050:PHB983050 PQU983050:PQX983050 QAQ983050:QAT983050 QKM983050:QKP983050 QUI983050:QUL983050 REE983050:REH983050 ROA983050:ROD983050 RXW983050:RXZ983050 SHS983050:SHV983050 SRO983050:SRR983050 TBK983050:TBN983050 TLG983050:TLJ983050 TVC983050:TVF983050 UEY983050:UFB983050 UOU983050:UOX983050 UYQ983050:UYT983050 VIM983050:VIP983050 VSI983050:VSL983050 WCE983050:WCH983050 WMA983050:WMD983050" xr:uid="{00000000-0002-0000-0200-00000A000000}">
      <formula1>"生活援助従事者研修,介護職員初任者研修,実務者研修"</formula1>
    </dataValidation>
    <dataValidation allowBlank="1" showInputMessage="1" showErrorMessage="1" prompt="免税事業者は税込額、課税事業者は税抜額が反映されます" sqref="X29" xr:uid="{00000000-0002-0000-0200-00000B000000}"/>
    <dataValidation allowBlank="1" sqref="S29:S30 T29:T31 U29:V30" xr:uid="{00000000-0002-0000-0200-00000C000000}"/>
    <dataValidation type="list" allowBlank="1" showInputMessage="1" showErrorMessage="1" sqref="H18:H20" xr:uid="{00000000-0002-0000-0200-00000D000000}">
      <formula1>"○"</formula1>
    </dataValidation>
    <dataValidation type="date" allowBlank="1" showInputMessage="1" showErrorMessage="1" errorTitle="雇用期間の設定に誤り" error="雇用開始日は2025/5/1～2025/11/1の間となります" sqref="AB18 AB14 AD14" xr:uid="{00000000-0002-0000-0200-00000E000000}">
      <formula1>45778</formula1>
      <formula2>45962</formula2>
    </dataValidation>
    <dataValidation type="date" allowBlank="1" showInputMessage="1" showErrorMessage="1" errorTitle="雇用期間の設定に誤り" error="2026/1/31までの間で雇用契約を締結します" sqref="AD18" xr:uid="{00000000-0002-0000-0200-00000F000000}">
      <formula1>45778</formula1>
      <formula2>46053</formula2>
    </dataValidation>
    <dataValidation type="date" allowBlank="1" showInputMessage="1" showErrorMessage="1" sqref="X14:Y14" xr:uid="{00000000-0002-0000-0200-000011000000}">
      <formula1>45778</formula1>
      <formula2>46053</formula2>
    </dataValidation>
    <dataValidation type="whole" allowBlank="1" showInputMessage="1" showErrorMessage="1" error="※1,700円上限です。" sqref="AC32:AC37" xr:uid="{00000000-0002-0000-0200-000012000000}">
      <formula1>1</formula1>
      <formula2>1700</formula2>
    </dataValidation>
    <dataValidation type="date" allowBlank="1" showInputMessage="1" showErrorMessage="1" prompt="雇用期間中の日付を記載してください。" sqref="N31:P31" xr:uid="{00000000-0002-0000-0200-000013000000}">
      <formula1>45778</formula1>
      <formula2>46053</formula2>
    </dataValidation>
    <dataValidation type="date" allowBlank="1" showInputMessage="1" showErrorMessage="1" prompt="雇用期間中の日付を記載してください。" sqref="J31:L31" xr:uid="{B5B7AA61-70EF-43CB-981D-C4E06794F5DA}">
      <formula1>45778</formula1>
      <formula2>46053</formula2>
    </dataValidation>
  </dataValidations>
  <pageMargins left="0.31496062992125984" right="0.11811023622047245" top="0.35433070866141736" bottom="0.35433070866141736" header="0.31496062992125984" footer="0.31496062992125984"/>
  <pageSetup paperSize="9" scale="64"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77" r:id="rId4" name="Group Box 1">
              <controlPr defaultSize="0" autoFill="0" autoPict="0">
                <anchor moveWithCells="1">
                  <from>
                    <xdr:col>7</xdr:col>
                    <xdr:colOff>66675</xdr:colOff>
                    <xdr:row>17</xdr:row>
                    <xdr:rowOff>9525</xdr:rowOff>
                  </from>
                  <to>
                    <xdr:col>7</xdr:col>
                    <xdr:colOff>504825</xdr:colOff>
                    <xdr:row>19</xdr:row>
                    <xdr:rowOff>200025</xdr:rowOff>
                  </to>
                </anchor>
              </controlPr>
            </control>
          </mc:Choice>
        </mc:AlternateContent>
        <mc:AlternateContent xmlns:mc="http://schemas.openxmlformats.org/markup-compatibility/2006">
          <mc:Choice Requires="x14">
            <control shapeId="75778" r:id="rId5" name="Group Box 2">
              <controlPr defaultSize="0" autoFill="0" autoPict="0">
                <anchor moveWithCells="1">
                  <from>
                    <xdr:col>6</xdr:col>
                    <xdr:colOff>0</xdr:colOff>
                    <xdr:row>48</xdr:row>
                    <xdr:rowOff>0</xdr:rowOff>
                  </from>
                  <to>
                    <xdr:col>6</xdr:col>
                    <xdr:colOff>476250</xdr:colOff>
                    <xdr:row>51</xdr:row>
                    <xdr:rowOff>47625</xdr:rowOff>
                  </to>
                </anchor>
              </controlPr>
            </control>
          </mc:Choice>
        </mc:AlternateContent>
        <mc:AlternateContent xmlns:mc="http://schemas.openxmlformats.org/markup-compatibility/2006">
          <mc:Choice Requires="x14">
            <control shapeId="75779" r:id="rId6" name="Group Box 3">
              <controlPr defaultSize="0" autoFill="0" autoPict="0">
                <anchor moveWithCells="1">
                  <from>
                    <xdr:col>6</xdr:col>
                    <xdr:colOff>0</xdr:colOff>
                    <xdr:row>48</xdr:row>
                    <xdr:rowOff>0</xdr:rowOff>
                  </from>
                  <to>
                    <xdr:col>6</xdr:col>
                    <xdr:colOff>476250</xdr:colOff>
                    <xdr:row>51</xdr:row>
                    <xdr:rowOff>47625</xdr:rowOff>
                  </to>
                </anchor>
              </controlPr>
            </control>
          </mc:Choice>
        </mc:AlternateContent>
        <mc:AlternateContent xmlns:mc="http://schemas.openxmlformats.org/markup-compatibility/2006">
          <mc:Choice Requires="x14">
            <control shapeId="75780" r:id="rId7" name="Group Box 4">
              <controlPr defaultSize="0" autoFill="0" autoPict="0">
                <anchor moveWithCells="1">
                  <from>
                    <xdr:col>7</xdr:col>
                    <xdr:colOff>66675</xdr:colOff>
                    <xdr:row>25</xdr:row>
                    <xdr:rowOff>9525</xdr:rowOff>
                  </from>
                  <to>
                    <xdr:col>7</xdr:col>
                    <xdr:colOff>504825</xdr:colOff>
                    <xdr:row>27</xdr:row>
                    <xdr:rowOff>9525</xdr:rowOff>
                  </to>
                </anchor>
              </controlPr>
            </control>
          </mc:Choice>
        </mc:AlternateContent>
        <mc:AlternateContent xmlns:mc="http://schemas.openxmlformats.org/markup-compatibility/2006">
          <mc:Choice Requires="x14">
            <control shapeId="75781" r:id="rId8" name="Group Box 5">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2" r:id="rId9" name="Group Box 6">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3" r:id="rId10" name="Group Box 7">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4" r:id="rId11" name="Group Box 8">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5" r:id="rId12" name="Group Box 9">
              <controlPr defaultSize="0" autoFill="0" autoPict="0">
                <anchor moveWithCells="1">
                  <from>
                    <xdr:col>26</xdr:col>
                    <xdr:colOff>781050</xdr:colOff>
                    <xdr:row>11</xdr:row>
                    <xdr:rowOff>276225</xdr:rowOff>
                  </from>
                  <to>
                    <xdr:col>27</xdr:col>
                    <xdr:colOff>371475</xdr:colOff>
                    <xdr:row>13</xdr:row>
                    <xdr:rowOff>381000</xdr:rowOff>
                  </to>
                </anchor>
              </controlPr>
            </control>
          </mc:Choice>
        </mc:AlternateContent>
        <mc:AlternateContent xmlns:mc="http://schemas.openxmlformats.org/markup-compatibility/2006">
          <mc:Choice Requires="x14">
            <control shapeId="75786" r:id="rId13" name="Group Box 10">
              <controlPr defaultSize="0" autoFill="0" autoPict="0">
                <anchor moveWithCells="1">
                  <from>
                    <xdr:col>26</xdr:col>
                    <xdr:colOff>781050</xdr:colOff>
                    <xdr:row>11</xdr:row>
                    <xdr:rowOff>276225</xdr:rowOff>
                  </from>
                  <to>
                    <xdr:col>27</xdr:col>
                    <xdr:colOff>371475</xdr:colOff>
                    <xdr:row>13</xdr:row>
                    <xdr:rowOff>381000</xdr:rowOff>
                  </to>
                </anchor>
              </controlPr>
            </control>
          </mc:Choice>
        </mc:AlternateContent>
        <mc:AlternateContent xmlns:mc="http://schemas.openxmlformats.org/markup-compatibility/2006">
          <mc:Choice Requires="x14">
            <control shapeId="75787" r:id="rId14" name="Group Box 11">
              <controlPr defaultSize="0" autoFill="0" autoPict="0">
                <anchor moveWithCells="1">
                  <from>
                    <xdr:col>28</xdr:col>
                    <xdr:colOff>781050</xdr:colOff>
                    <xdr:row>11</xdr:row>
                    <xdr:rowOff>276225</xdr:rowOff>
                  </from>
                  <to>
                    <xdr:col>29</xdr:col>
                    <xdr:colOff>371475</xdr:colOff>
                    <xdr:row>13</xdr:row>
                    <xdr:rowOff>381000</xdr:rowOff>
                  </to>
                </anchor>
              </controlPr>
            </control>
          </mc:Choice>
        </mc:AlternateContent>
        <mc:AlternateContent xmlns:mc="http://schemas.openxmlformats.org/markup-compatibility/2006">
          <mc:Choice Requires="x14">
            <control shapeId="75788" r:id="rId15" name="Group Box 12">
              <controlPr defaultSize="0" autoFill="0" autoPict="0">
                <anchor moveWithCells="1">
                  <from>
                    <xdr:col>28</xdr:col>
                    <xdr:colOff>781050</xdr:colOff>
                    <xdr:row>11</xdr:row>
                    <xdr:rowOff>276225</xdr:rowOff>
                  </from>
                  <to>
                    <xdr:col>29</xdr:col>
                    <xdr:colOff>371475</xdr:colOff>
                    <xdr:row>13</xdr:row>
                    <xdr:rowOff>381000</xdr:rowOff>
                  </to>
                </anchor>
              </controlPr>
            </control>
          </mc:Choice>
        </mc:AlternateContent>
        <mc:AlternateContent xmlns:mc="http://schemas.openxmlformats.org/markup-compatibility/2006">
          <mc:Choice Requires="x14">
            <control shapeId="75789" r:id="rId16" name="Group Box 13">
              <controlPr defaultSize="0" autoFill="0" autoPict="0">
                <anchor moveWithCells="1">
                  <from>
                    <xdr:col>26</xdr:col>
                    <xdr:colOff>781050</xdr:colOff>
                    <xdr:row>13</xdr:row>
                    <xdr:rowOff>276225</xdr:rowOff>
                  </from>
                  <to>
                    <xdr:col>27</xdr:col>
                    <xdr:colOff>371475</xdr:colOff>
                    <xdr:row>15</xdr:row>
                    <xdr:rowOff>9525</xdr:rowOff>
                  </to>
                </anchor>
              </controlPr>
            </control>
          </mc:Choice>
        </mc:AlternateContent>
        <mc:AlternateContent xmlns:mc="http://schemas.openxmlformats.org/markup-compatibility/2006">
          <mc:Choice Requires="x14">
            <control shapeId="75790" r:id="rId17" name="Group Box 14">
              <controlPr defaultSize="0" autoFill="0" autoPict="0">
                <anchor moveWithCells="1">
                  <from>
                    <xdr:col>26</xdr:col>
                    <xdr:colOff>781050</xdr:colOff>
                    <xdr:row>13</xdr:row>
                    <xdr:rowOff>276225</xdr:rowOff>
                  </from>
                  <to>
                    <xdr:col>27</xdr:col>
                    <xdr:colOff>371475</xdr:colOff>
                    <xdr:row>15</xdr:row>
                    <xdr:rowOff>9525</xdr:rowOff>
                  </to>
                </anchor>
              </controlPr>
            </control>
          </mc:Choice>
        </mc:AlternateContent>
        <mc:AlternateContent xmlns:mc="http://schemas.openxmlformats.org/markup-compatibility/2006">
          <mc:Choice Requires="x14">
            <control shapeId="75791" r:id="rId18" name="Group Box 15">
              <controlPr defaultSize="0" autoFill="0" autoPict="0">
                <anchor moveWithCells="1">
                  <from>
                    <xdr:col>28</xdr:col>
                    <xdr:colOff>781050</xdr:colOff>
                    <xdr:row>13</xdr:row>
                    <xdr:rowOff>276225</xdr:rowOff>
                  </from>
                  <to>
                    <xdr:col>29</xdr:col>
                    <xdr:colOff>371475</xdr:colOff>
                    <xdr:row>15</xdr:row>
                    <xdr:rowOff>9525</xdr:rowOff>
                  </to>
                </anchor>
              </controlPr>
            </control>
          </mc:Choice>
        </mc:AlternateContent>
        <mc:AlternateContent xmlns:mc="http://schemas.openxmlformats.org/markup-compatibility/2006">
          <mc:Choice Requires="x14">
            <control shapeId="75792" r:id="rId19" name="Group Box 16">
              <controlPr defaultSize="0" autoFill="0" autoPict="0">
                <anchor moveWithCells="1">
                  <from>
                    <xdr:col>28</xdr:col>
                    <xdr:colOff>781050</xdr:colOff>
                    <xdr:row>13</xdr:row>
                    <xdr:rowOff>276225</xdr:rowOff>
                  </from>
                  <to>
                    <xdr:col>29</xdr:col>
                    <xdr:colOff>371475</xdr:colOff>
                    <xdr:row>15</xdr:row>
                    <xdr:rowOff>9525</xdr:rowOff>
                  </to>
                </anchor>
              </controlPr>
            </control>
          </mc:Choice>
        </mc:AlternateContent>
        <mc:AlternateContent xmlns:mc="http://schemas.openxmlformats.org/markup-compatibility/2006">
          <mc:Choice Requires="x14">
            <control shapeId="75796" r:id="rId20" name="Group Box 20">
              <controlPr defaultSize="0" autoFill="0" autoPict="0">
                <anchor moveWithCells="1">
                  <from>
                    <xdr:col>28</xdr:col>
                    <xdr:colOff>781050</xdr:colOff>
                    <xdr:row>11</xdr:row>
                    <xdr:rowOff>276225</xdr:rowOff>
                  </from>
                  <to>
                    <xdr:col>29</xdr:col>
                    <xdr:colOff>381000</xdr:colOff>
                    <xdr:row>13</xdr:row>
                    <xdr:rowOff>381000</xdr:rowOff>
                  </to>
                </anchor>
              </controlPr>
            </control>
          </mc:Choice>
        </mc:AlternateContent>
        <mc:AlternateContent xmlns:mc="http://schemas.openxmlformats.org/markup-compatibility/2006">
          <mc:Choice Requires="x14">
            <control shapeId="75797" r:id="rId21" name="Group Box 21">
              <controlPr defaultSize="0" autoFill="0" autoPict="0">
                <anchor moveWithCells="1">
                  <from>
                    <xdr:col>28</xdr:col>
                    <xdr:colOff>781050</xdr:colOff>
                    <xdr:row>11</xdr:row>
                    <xdr:rowOff>276225</xdr:rowOff>
                  </from>
                  <to>
                    <xdr:col>29</xdr:col>
                    <xdr:colOff>381000</xdr:colOff>
                    <xdr:row>13</xdr:row>
                    <xdr:rowOff>381000</xdr:rowOff>
                  </to>
                </anchor>
              </controlPr>
            </control>
          </mc:Choice>
        </mc:AlternateContent>
        <mc:AlternateContent xmlns:mc="http://schemas.openxmlformats.org/markup-compatibility/2006">
          <mc:Choice Requires="x14">
            <control shapeId="75798" r:id="rId22" name="Group Box 22">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799" r:id="rId23" name="Group Box 23">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801" r:id="rId24" name="Group Box 25">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802" r:id="rId25" name="Group Box 26">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95E395F1-10D7-4909-A1E8-5E6927D375E2}">
            <xm:f>NOT(ISERROR(SEARCH($AA$12,AB10)))</xm:f>
            <xm:f>$AA$12</xm:f>
            <x14:dxf>
              <font>
                <color rgb="FFFF0000"/>
              </font>
              <fill>
                <patternFill>
                  <bgColor theme="5" tint="0.39994506668294322"/>
                </patternFill>
              </fill>
            </x14:dxf>
          </x14:cfRule>
          <xm:sqref>AB10</xm:sqref>
        </x14:conditionalFormatting>
      </x14:conditionalFormattings>
    </ext>
    <ext xmlns:x14="http://schemas.microsoft.com/office/spreadsheetml/2009/9/main" uri="{CCE6A557-97BC-4b89-ADB6-D9C93CAAB3DF}">
      <x14:dataValidations xmlns:xm="http://schemas.microsoft.com/office/excel/2006/main" xWindow="391" yWindow="569" count="3">
        <x14:dataValidation type="list" allowBlank="1" showInputMessage="1" showErrorMessage="1" xr:uid="{00000000-0002-0000-0200-000015000000}">
          <x14:formula1>
            <xm:f>リスト!$F$8:$F$11</xm:f>
          </x14:formula1>
          <xm:sqref>J29:N29</xm:sqref>
        </x14:dataValidation>
        <x14:dataValidation type="list" allowBlank="1" showInputMessage="1" showErrorMessage="1" xr:uid="{00000000-0002-0000-0200-000016000000}">
          <x14:formula1>
            <xm:f>リスト!$I$8:$I$9</xm:f>
          </x14:formula1>
          <xm:sqref>H27</xm:sqref>
        </x14:dataValidation>
        <x14:dataValidation type="list" allowBlank="1" showInputMessage="1" showErrorMessage="1" xr:uid="{00000000-0002-0000-0200-000017000000}">
          <x14:formula1>
            <xm:f>リスト!$B$8:$B$17</xm:f>
          </x14:formula1>
          <xm:sqref>G7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89999084444715716"/>
  </sheetPr>
  <dimension ref="A7:J48"/>
  <sheetViews>
    <sheetView workbookViewId="0">
      <selection activeCell="F12" sqref="F12"/>
    </sheetView>
  </sheetViews>
  <sheetFormatPr defaultRowHeight="13.5" x14ac:dyDescent="0.15"/>
  <sheetData>
    <row r="7" spans="1:10" s="179" customFormat="1" x14ac:dyDescent="0.15">
      <c r="A7" s="179" t="s">
        <v>142</v>
      </c>
      <c r="B7" s="179" t="s">
        <v>143</v>
      </c>
      <c r="C7" s="179" t="s">
        <v>14</v>
      </c>
      <c r="D7" s="179" t="s">
        <v>147</v>
      </c>
      <c r="F7" s="179" t="s">
        <v>157</v>
      </c>
      <c r="I7" s="179" t="s">
        <v>158</v>
      </c>
      <c r="J7" s="179" t="s">
        <v>166</v>
      </c>
    </row>
    <row r="8" spans="1:10" x14ac:dyDescent="0.15">
      <c r="A8" t="s">
        <v>61</v>
      </c>
      <c r="B8" t="s">
        <v>61</v>
      </c>
      <c r="C8" t="s">
        <v>61</v>
      </c>
      <c r="D8" t="s">
        <v>61</v>
      </c>
      <c r="F8" t="s">
        <v>138</v>
      </c>
      <c r="I8" t="s">
        <v>156</v>
      </c>
      <c r="J8" t="s">
        <v>167</v>
      </c>
    </row>
    <row r="9" spans="1:10" x14ac:dyDescent="0.15">
      <c r="A9">
        <v>5</v>
      </c>
      <c r="B9">
        <v>5</v>
      </c>
      <c r="C9" t="s">
        <v>144</v>
      </c>
      <c r="D9" t="s">
        <v>148</v>
      </c>
      <c r="F9" t="s">
        <v>139</v>
      </c>
      <c r="I9" t="s">
        <v>159</v>
      </c>
      <c r="J9">
        <v>1</v>
      </c>
    </row>
    <row r="10" spans="1:10" x14ac:dyDescent="0.15">
      <c r="A10">
        <v>6</v>
      </c>
      <c r="B10">
        <v>6</v>
      </c>
      <c r="C10" t="s">
        <v>145</v>
      </c>
      <c r="D10" t="s">
        <v>155</v>
      </c>
      <c r="F10" t="s">
        <v>140</v>
      </c>
      <c r="J10">
        <v>2</v>
      </c>
    </row>
    <row r="11" spans="1:10" x14ac:dyDescent="0.15">
      <c r="A11">
        <v>7</v>
      </c>
      <c r="B11">
        <v>7</v>
      </c>
      <c r="C11" t="s">
        <v>146</v>
      </c>
      <c r="D11" t="s">
        <v>149</v>
      </c>
      <c r="F11" t="s">
        <v>190</v>
      </c>
      <c r="J11">
        <v>3</v>
      </c>
    </row>
    <row r="12" spans="1:10" x14ac:dyDescent="0.15">
      <c r="A12">
        <v>8</v>
      </c>
      <c r="B12">
        <v>8</v>
      </c>
      <c r="D12" t="s">
        <v>150</v>
      </c>
      <c r="J12">
        <v>4</v>
      </c>
    </row>
    <row r="13" spans="1:10" x14ac:dyDescent="0.15">
      <c r="A13">
        <v>9</v>
      </c>
      <c r="B13">
        <v>9</v>
      </c>
      <c r="D13" t="s">
        <v>151</v>
      </c>
      <c r="J13">
        <v>5</v>
      </c>
    </row>
    <row r="14" spans="1:10" x14ac:dyDescent="0.15">
      <c r="A14">
        <v>10</v>
      </c>
      <c r="B14">
        <v>10</v>
      </c>
      <c r="D14" t="s">
        <v>152</v>
      </c>
      <c r="J14">
        <v>6</v>
      </c>
    </row>
    <row r="15" spans="1:10" x14ac:dyDescent="0.15">
      <c r="A15">
        <v>11</v>
      </c>
      <c r="B15">
        <v>11</v>
      </c>
      <c r="D15" t="s">
        <v>153</v>
      </c>
      <c r="J15">
        <v>7</v>
      </c>
    </row>
    <row r="16" spans="1:10" x14ac:dyDescent="0.15">
      <c r="B16">
        <v>12</v>
      </c>
      <c r="D16" t="s">
        <v>154</v>
      </c>
      <c r="J16">
        <v>8</v>
      </c>
    </row>
    <row r="17" spans="2:10" x14ac:dyDescent="0.15">
      <c r="B17">
        <v>1</v>
      </c>
      <c r="J17">
        <v>9</v>
      </c>
    </row>
    <row r="18" spans="2:10" x14ac:dyDescent="0.15">
      <c r="J18">
        <v>10</v>
      </c>
    </row>
    <row r="19" spans="2:10" x14ac:dyDescent="0.15">
      <c r="J19">
        <v>11</v>
      </c>
    </row>
    <row r="20" spans="2:10" x14ac:dyDescent="0.15">
      <c r="J20">
        <v>12</v>
      </c>
    </row>
    <row r="21" spans="2:10" x14ac:dyDescent="0.15">
      <c r="J21">
        <v>13</v>
      </c>
    </row>
    <row r="22" spans="2:10" x14ac:dyDescent="0.15">
      <c r="J22">
        <v>14</v>
      </c>
    </row>
    <row r="23" spans="2:10" x14ac:dyDescent="0.15">
      <c r="J23">
        <v>15</v>
      </c>
    </row>
    <row r="24" spans="2:10" x14ac:dyDescent="0.15">
      <c r="J24">
        <v>16</v>
      </c>
    </row>
    <row r="25" spans="2:10" x14ac:dyDescent="0.15">
      <c r="J25">
        <v>17</v>
      </c>
    </row>
    <row r="26" spans="2:10" x14ac:dyDescent="0.15">
      <c r="J26">
        <v>18</v>
      </c>
    </row>
    <row r="27" spans="2:10" x14ac:dyDescent="0.15">
      <c r="J27">
        <v>19</v>
      </c>
    </row>
    <row r="28" spans="2:10" x14ac:dyDescent="0.15">
      <c r="J28">
        <v>20</v>
      </c>
    </row>
    <row r="29" spans="2:10" x14ac:dyDescent="0.15">
      <c r="J29">
        <v>21</v>
      </c>
    </row>
    <row r="30" spans="2:10" x14ac:dyDescent="0.15">
      <c r="J30">
        <v>22</v>
      </c>
    </row>
    <row r="31" spans="2:10" x14ac:dyDescent="0.15">
      <c r="J31">
        <v>23</v>
      </c>
    </row>
    <row r="32" spans="2:10" x14ac:dyDescent="0.15">
      <c r="J32">
        <v>24</v>
      </c>
    </row>
    <row r="33" spans="10:10" x14ac:dyDescent="0.15">
      <c r="J33">
        <v>25</v>
      </c>
    </row>
    <row r="34" spans="10:10" x14ac:dyDescent="0.15">
      <c r="J34">
        <v>26</v>
      </c>
    </row>
    <row r="35" spans="10:10" x14ac:dyDescent="0.15">
      <c r="J35">
        <v>27</v>
      </c>
    </row>
    <row r="36" spans="10:10" x14ac:dyDescent="0.15">
      <c r="J36">
        <v>28</v>
      </c>
    </row>
    <row r="37" spans="10:10" x14ac:dyDescent="0.15">
      <c r="J37">
        <v>29</v>
      </c>
    </row>
    <row r="38" spans="10:10" x14ac:dyDescent="0.15">
      <c r="J38">
        <v>30</v>
      </c>
    </row>
    <row r="39" spans="10:10" x14ac:dyDescent="0.15">
      <c r="J39">
        <v>31</v>
      </c>
    </row>
    <row r="40" spans="10:10" x14ac:dyDescent="0.15">
      <c r="J40">
        <v>32</v>
      </c>
    </row>
    <row r="41" spans="10:10" x14ac:dyDescent="0.15">
      <c r="J41">
        <v>33</v>
      </c>
    </row>
    <row r="42" spans="10:10" x14ac:dyDescent="0.15">
      <c r="J42">
        <v>34</v>
      </c>
    </row>
    <row r="43" spans="10:10" x14ac:dyDescent="0.15">
      <c r="J43">
        <v>35</v>
      </c>
    </row>
    <row r="44" spans="10:10" x14ac:dyDescent="0.15">
      <c r="J44">
        <v>36</v>
      </c>
    </row>
    <row r="45" spans="10:10" x14ac:dyDescent="0.15">
      <c r="J45">
        <v>37</v>
      </c>
    </row>
    <row r="46" spans="10:10" x14ac:dyDescent="0.15">
      <c r="J46">
        <v>38</v>
      </c>
    </row>
    <row r="47" spans="10:10" x14ac:dyDescent="0.15">
      <c r="J47">
        <v>39</v>
      </c>
    </row>
    <row r="48" spans="10:10" x14ac:dyDescent="0.15">
      <c r="J48">
        <v>40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＜採用時・対象者ごと＞❷雇用確定届【❸と連動】（報告2）</vt:lpstr>
      <vt:lpstr>＜採用時・対象者ごと＞❸対象者確認書【❷と連動】（報告3）</vt:lpstr>
      <vt:lpstr>＜雇用期間終了時・対象者ごと＞②実績内訳（実績報告1）</vt:lpstr>
      <vt:lpstr>リスト</vt:lpstr>
      <vt:lpstr>'＜雇用期間終了時・対象者ごと＞②実績内訳（実績報告1）'!Print_Area</vt:lpstr>
      <vt:lpstr>'＜採用時・対象者ごと＞❷雇用確定届【❸と連動】（報告2）'!Print_Area</vt:lpstr>
      <vt:lpstr>'＜採用時・対象者ごと＞❸対象者確認書【❷と連動】（報告3）'!Print_Area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 麻実</cp:lastModifiedBy>
  <cp:lastPrinted>2025-04-02T06:52:57Z</cp:lastPrinted>
  <dcterms:created xsi:type="dcterms:W3CDTF">2009-12-11T05:25:09Z</dcterms:created>
  <dcterms:modified xsi:type="dcterms:W3CDTF">2025-04-03T00:55:29Z</dcterms:modified>
</cp:coreProperties>
</file>