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defaultThemeVersion="124226"/>
  <mc:AlternateContent xmlns:mc="http://schemas.openxmlformats.org/markup-compatibility/2006">
    <mc:Choice Requires="x15">
      <x15ac:absPath xmlns:x15ac="http://schemas.microsoft.com/office/spreadsheetml/2010/11/ac" url="\\172.16.0.61\8_人材情報室\人材確保担当・多摩支所\500 介護人材確保対策事業\令和7年度（仮）\06_就業促進\01    受託事業者公募要領・様式\02_様式類\"/>
    </mc:Choice>
  </mc:AlternateContent>
  <xr:revisionPtr revIDLastSave="0" documentId="13_ncr:1_{AB4B0BE7-4C88-4367-A4F7-DB767D7B3FE4}" xr6:coauthVersionLast="47" xr6:coauthVersionMax="47" xr10:uidLastSave="{00000000-0000-0000-0000-000000000000}"/>
  <bookViews>
    <workbookView xWindow="-120" yWindow="-120" windowWidth="24240" windowHeight="13140" tabRatio="886" xr2:uid="{00000000-000D-0000-FFFF-FFFF00000000}"/>
  </bookViews>
  <sheets>
    <sheet name="＜採用時・対象者ごと＞❷雇用確定届【❸と連動】（報告2）" sheetId="64" r:id="rId1"/>
    <sheet name="＜採用時・対象者ごと＞❸対象者確認書【❷と連動】（報告3）" sheetId="48" r:id="rId2"/>
    <sheet name="＜雇用期間終了時・対象者ごと＞②実績内訳（実績報告1）" sheetId="62" r:id="rId3"/>
    <sheet name="リスト" sheetId="63" state="hidden" r:id="rId4"/>
  </sheets>
  <definedNames>
    <definedName name="_xlnm._FilterDatabase" localSheetId="2" hidden="1">'＜雇用期間終了時・対象者ごと＞②実績内訳（実績報告1）'!$B$14:$Y$32</definedName>
    <definedName name="_xlnm.Print_Area" localSheetId="2">'＜雇用期間終了時・対象者ごと＞②実績内訳（実績報告1）'!$A$1:$Z$73</definedName>
    <definedName name="_xlnm.Print_Area" localSheetId="0">'＜採用時・対象者ごと＞❷雇用確定届【❸と連動】（報告2）'!$A$1:$V$49</definedName>
    <definedName name="_xlnm.Print_Area" localSheetId="1">'＜採用時・対象者ごと＞❸対象者確認書【❷と連動】（報告3）'!$A$1:$P$41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64" l="1"/>
  <c r="X20" i="62"/>
  <c r="H20" i="62"/>
  <c r="E22" i="64"/>
  <c r="U20" i="64"/>
  <c r="U38" i="64"/>
  <c r="U17" i="64"/>
  <c r="E15" i="64" l="1"/>
  <c r="H14" i="62" s="1"/>
  <c r="O18" i="62"/>
  <c r="P11" i="62"/>
  <c r="O19" i="62" l="1"/>
  <c r="AB28" i="62" l="1"/>
  <c r="U15" i="64" l="1"/>
  <c r="P15" i="64"/>
  <c r="S14" i="62" l="1"/>
  <c r="X15" i="64"/>
  <c r="E25" i="64"/>
  <c r="U24" i="64" s="1"/>
  <c r="Q30" i="62" l="1"/>
  <c r="AB20" i="62"/>
  <c r="V13" i="62" s="1"/>
  <c r="P36" i="64"/>
  <c r="U35" i="64" s="1"/>
  <c r="Q34" i="64"/>
  <c r="P33" i="64"/>
  <c r="U32" i="64" s="1"/>
  <c r="U30" i="64"/>
  <c r="U31" i="64" s="1"/>
  <c r="E17" i="64"/>
  <c r="H16" i="62" s="1"/>
  <c r="E16" i="64"/>
  <c r="H15" i="62" s="1"/>
  <c r="N34" i="64"/>
  <c r="H15" i="64"/>
  <c r="K14" i="62" s="1"/>
  <c r="U41" i="64" l="1"/>
  <c r="U42" i="64" s="1"/>
  <c r="U43" i="64" s="1"/>
  <c r="U44" i="64" s="1"/>
  <c r="P14" i="64"/>
  <c r="S14" i="64"/>
  <c r="U45" i="64" l="1"/>
  <c r="U39" i="64"/>
  <c r="U46" i="64"/>
  <c r="U47" i="64" s="1"/>
  <c r="P18" i="62" l="1"/>
  <c r="P19" i="62"/>
  <c r="O28" i="62" l="1"/>
  <c r="X73" i="62" l="1"/>
  <c r="X72" i="62"/>
  <c r="X71" i="62"/>
  <c r="X70" i="62"/>
  <c r="X69" i="62"/>
  <c r="X68" i="62"/>
  <c r="X67" i="62"/>
  <c r="X66" i="62"/>
  <c r="X65" i="62"/>
  <c r="X64" i="62"/>
  <c r="X63" i="62"/>
  <c r="X62" i="62"/>
  <c r="X61" i="62"/>
  <c r="X60" i="62"/>
  <c r="X59" i="62"/>
  <c r="X58" i="62"/>
  <c r="X57" i="62"/>
  <c r="X56" i="62"/>
  <c r="X55" i="62"/>
  <c r="X54" i="62"/>
  <c r="J52" i="62"/>
  <c r="T51" i="62"/>
  <c r="X31" i="62" s="1"/>
  <c r="J51" i="62"/>
  <c r="X37" i="62"/>
  <c r="T30" i="62"/>
  <c r="S29" i="62"/>
  <c r="X28" i="62"/>
  <c r="X26" i="62"/>
  <c r="X27" i="62" l="1"/>
  <c r="X33" i="62" s="1"/>
  <c r="X40" i="62" s="1"/>
  <c r="X41" i="62" s="1"/>
  <c r="X42" i="62" s="1"/>
  <c r="X44" i="62" s="1"/>
  <c r="S13" i="62"/>
  <c r="T52" i="62"/>
  <c r="K49" i="62"/>
  <c r="H49" i="62"/>
  <c r="X45" i="62" l="1"/>
  <c r="X43" i="62"/>
  <c r="X34" i="62"/>
  <c r="J13" i="48" l="1"/>
  <c r="J14" i="48" s="1"/>
  <c r="H14" i="48"/>
  <c r="D14"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東京都
</author>
  </authors>
  <commentList>
    <comment ref="K53" authorId="0" shapeId="0" xr:uid="{00000000-0006-0000-0200-000001000000}">
      <text>
        <r>
          <rPr>
            <b/>
            <sz val="10"/>
            <color indexed="81"/>
            <rFont val="ＭＳ Ｐゴシック"/>
            <family val="3"/>
            <charset val="128"/>
          </rPr>
          <t>求人広告の掲載または作成の時期をプルダウンリストから選択してください。</t>
        </r>
      </text>
    </comment>
    <comment ref="R53" authorId="0" shapeId="0" xr:uid="{00000000-0006-0000-0200-000002000000}">
      <text>
        <r>
          <rPr>
            <b/>
            <sz val="10"/>
            <color indexed="81"/>
            <rFont val="ＭＳ Ｐゴシック"/>
            <family val="3"/>
            <charset val="128"/>
          </rPr>
          <t>他事業や他業種との案分があった場合は選択してください。</t>
        </r>
      </text>
    </comment>
    <comment ref="S53" authorId="0" shapeId="0" xr:uid="{00000000-0006-0000-0200-000003000000}">
      <text>
        <r>
          <rPr>
            <b/>
            <sz val="10"/>
            <color indexed="81"/>
            <rFont val="ＭＳ Ｐゴシック"/>
            <family val="3"/>
            <charset val="128"/>
          </rPr>
          <t>他の対象者との案分があった場合は選択してください。</t>
        </r>
      </text>
    </comment>
  </commentList>
</comments>
</file>

<file path=xl/sharedStrings.xml><?xml version="1.0" encoding="utf-8"?>
<sst xmlns="http://schemas.openxmlformats.org/spreadsheetml/2006/main" count="366" uniqueCount="212">
  <si>
    <t>記</t>
    <rPh sb="0" eb="1">
      <t>キ</t>
    </rPh>
    <phoneticPr fontId="2"/>
  </si>
  <si>
    <t>円</t>
    <rPh sb="0" eb="1">
      <t>エン</t>
    </rPh>
    <phoneticPr fontId="2"/>
  </si>
  <si>
    <t>受託者</t>
    <rPh sb="0" eb="3">
      <t>ジュタクシャ</t>
    </rPh>
    <phoneticPr fontId="2"/>
  </si>
  <si>
    <t>東京都社会福祉協議会　様</t>
    <rPh sb="0" eb="10">
      <t>トウ</t>
    </rPh>
    <rPh sb="11" eb="12">
      <t>サマ</t>
    </rPh>
    <phoneticPr fontId="2"/>
  </si>
  <si>
    <t>　</t>
    <phoneticPr fontId="2"/>
  </si>
  <si>
    <t>雇用期間</t>
    <rPh sb="0" eb="2">
      <t>コヨウ</t>
    </rPh>
    <rPh sb="2" eb="4">
      <t>キカン</t>
    </rPh>
    <phoneticPr fontId="2"/>
  </si>
  <si>
    <t>研修機関名</t>
    <rPh sb="0" eb="2">
      <t>ケンシュウ</t>
    </rPh>
    <rPh sb="2" eb="4">
      <t>キカン</t>
    </rPh>
    <rPh sb="4" eb="5">
      <t>メイ</t>
    </rPh>
    <phoneticPr fontId="2"/>
  </si>
  <si>
    <t>対象者氏名</t>
    <rPh sb="0" eb="3">
      <t>タイショウシャ</t>
    </rPh>
    <rPh sb="3" eb="5">
      <t>シメイ</t>
    </rPh>
    <phoneticPr fontId="2"/>
  </si>
  <si>
    <t>法人名　　</t>
    <rPh sb="0" eb="2">
      <t>ホウジン</t>
    </rPh>
    <rPh sb="2" eb="3">
      <t>メイ</t>
    </rPh>
    <phoneticPr fontId="2"/>
  </si>
  <si>
    <t>～</t>
    <phoneticPr fontId="2"/>
  </si>
  <si>
    <t>ＴＥＬ　　</t>
    <phoneticPr fontId="2"/>
  </si>
  <si>
    <t>担当者名　　</t>
    <rPh sb="0" eb="3">
      <t>タントウシャ</t>
    </rPh>
    <rPh sb="3" eb="4">
      <t>メイ</t>
    </rPh>
    <phoneticPr fontId="2"/>
  </si>
  <si>
    <t>生年月日</t>
    <rPh sb="0" eb="2">
      <t>セイネン</t>
    </rPh>
    <rPh sb="2" eb="4">
      <t>ガッピ</t>
    </rPh>
    <phoneticPr fontId="2"/>
  </si>
  <si>
    <t>月</t>
    <rPh sb="0" eb="1">
      <t>ガツ</t>
    </rPh>
    <phoneticPr fontId="2"/>
  </si>
  <si>
    <t>性別</t>
    <rPh sb="0" eb="2">
      <t>セイベツ</t>
    </rPh>
    <phoneticPr fontId="2"/>
  </si>
  <si>
    <t>採用経路</t>
    <rPh sb="0" eb="2">
      <t>サイヨウ</t>
    </rPh>
    <rPh sb="2" eb="4">
      <t>ケイロ</t>
    </rPh>
    <phoneticPr fontId="2"/>
  </si>
  <si>
    <t>研修種別</t>
    <rPh sb="0" eb="2">
      <t>ケンシュウ</t>
    </rPh>
    <rPh sb="2" eb="4">
      <t>シュベツ</t>
    </rPh>
    <phoneticPr fontId="2"/>
  </si>
  <si>
    <t>雇用施設等名</t>
    <rPh sb="0" eb="2">
      <t>コヨウ</t>
    </rPh>
    <rPh sb="2" eb="4">
      <t>シセツ</t>
    </rPh>
    <rPh sb="4" eb="5">
      <t>トウ</t>
    </rPh>
    <rPh sb="5" eb="6">
      <t>メイ</t>
    </rPh>
    <phoneticPr fontId="2"/>
  </si>
  <si>
    <t>賃金のみ</t>
    <rPh sb="0" eb="2">
      <t>チンギン</t>
    </rPh>
    <phoneticPr fontId="2"/>
  </si>
  <si>
    <t>賃金計</t>
    <rPh sb="0" eb="2">
      <t>チンギン</t>
    </rPh>
    <rPh sb="2" eb="3">
      <t>ケイ</t>
    </rPh>
    <phoneticPr fontId="2"/>
  </si>
  <si>
    <t>事業経費計</t>
    <rPh sb="0" eb="2">
      <t>ジギョウ</t>
    </rPh>
    <rPh sb="2" eb="4">
      <t>ケイヒ</t>
    </rPh>
    <rPh sb="4" eb="5">
      <t>ケイ</t>
    </rPh>
    <phoneticPr fontId="2"/>
  </si>
  <si>
    <t>―</t>
    <phoneticPr fontId="2"/>
  </si>
  <si>
    <t>金額</t>
    <rPh sb="0" eb="2">
      <t>キンガク</t>
    </rPh>
    <phoneticPr fontId="2"/>
  </si>
  <si>
    <t>※事業費に占める賃金割合</t>
    <rPh sb="1" eb="4">
      <t>ジギョウヒ</t>
    </rPh>
    <rPh sb="5" eb="6">
      <t>シ</t>
    </rPh>
    <rPh sb="8" eb="10">
      <t>チンギン</t>
    </rPh>
    <rPh sb="10" eb="12">
      <t>ワリアイ</t>
    </rPh>
    <phoneticPr fontId="2"/>
  </si>
  <si>
    <t>時間</t>
    <rPh sb="0" eb="2">
      <t>ジカン</t>
    </rPh>
    <phoneticPr fontId="2"/>
  </si>
  <si>
    <t>＝</t>
    <phoneticPr fontId="2"/>
  </si>
  <si>
    <t>×</t>
    <phoneticPr fontId="2"/>
  </si>
  <si>
    <t>①賃金</t>
    <rPh sb="1" eb="3">
      <t>チンギン</t>
    </rPh>
    <phoneticPr fontId="2"/>
  </si>
  <si>
    <t>【基本事項】</t>
    <rPh sb="1" eb="3">
      <t>キホン</t>
    </rPh>
    <rPh sb="3" eb="5">
      <t>ジコウ</t>
    </rPh>
    <phoneticPr fontId="8"/>
  </si>
  <si>
    <t>　　週３０時間以上４０時間以下</t>
    <rPh sb="2" eb="3">
      <t>シュウ</t>
    </rPh>
    <rPh sb="5" eb="9">
      <t>ジカンイジョウ</t>
    </rPh>
    <rPh sb="11" eb="13">
      <t>ジカン</t>
    </rPh>
    <rPh sb="13" eb="15">
      <t>イカ</t>
    </rPh>
    <phoneticPr fontId="2"/>
  </si>
  <si>
    <t>　　週２０時間以上３０時間未満</t>
    <rPh sb="2" eb="3">
      <t>シュウ</t>
    </rPh>
    <rPh sb="5" eb="9">
      <t>ジカンイジョウ</t>
    </rPh>
    <rPh sb="11" eb="13">
      <t>ジカン</t>
    </rPh>
    <rPh sb="13" eb="15">
      <t>ミマン</t>
    </rPh>
    <phoneticPr fontId="2"/>
  </si>
  <si>
    <t>【確認事項】</t>
    <rPh sb="1" eb="3">
      <t>カクニン</t>
    </rPh>
    <rPh sb="3" eb="5">
      <t>ジコウ</t>
    </rPh>
    <phoneticPr fontId="8"/>
  </si>
  <si>
    <t>離職状況の確認</t>
    <rPh sb="0" eb="2">
      <t>リショク</t>
    </rPh>
    <rPh sb="2" eb="4">
      <t>ジョウキョウ</t>
    </rPh>
    <rPh sb="5" eb="7">
      <t>カクニン</t>
    </rPh>
    <phoneticPr fontId="2"/>
  </si>
  <si>
    <t>継続雇用に関する
説明</t>
    <rPh sb="0" eb="2">
      <t>ケイゾク</t>
    </rPh>
    <rPh sb="2" eb="4">
      <t>コヨウ</t>
    </rPh>
    <rPh sb="5" eb="6">
      <t>カン</t>
    </rPh>
    <rPh sb="9" eb="11">
      <t>セツメイ</t>
    </rPh>
    <phoneticPr fontId="8"/>
  </si>
  <si>
    <t>研修受講に関する
説明</t>
    <rPh sb="0" eb="2">
      <t>ケンシュウ</t>
    </rPh>
    <rPh sb="2" eb="4">
      <t>ジュコウ</t>
    </rPh>
    <rPh sb="5" eb="6">
      <t>カン</t>
    </rPh>
    <rPh sb="9" eb="11">
      <t>セツメイ</t>
    </rPh>
    <phoneticPr fontId="8"/>
  </si>
  <si>
    <r>
      <t>　事業者（法人）から、</t>
    </r>
    <r>
      <rPr>
        <u/>
        <sz val="11"/>
        <rFont val="ＭＳ Ｐゴシック"/>
        <family val="3"/>
        <charset val="128"/>
      </rPr>
      <t>研修受講時間も勤務時間に含まれる（賃金支払対象になる）こと</t>
    </r>
    <r>
      <rPr>
        <sz val="11"/>
        <rFont val="ＭＳ Ｐゴシック"/>
        <family val="3"/>
        <charset val="128"/>
      </rPr>
      <t>について、説明を受けましたか</t>
    </r>
    <rPh sb="1" eb="4">
      <t>ジギョウシャ</t>
    </rPh>
    <rPh sb="5" eb="7">
      <t>ホウジン</t>
    </rPh>
    <rPh sb="11" eb="13">
      <t>ケンシュウ</t>
    </rPh>
    <rPh sb="13" eb="15">
      <t>ジュコウ</t>
    </rPh>
    <rPh sb="15" eb="17">
      <t>ジカン</t>
    </rPh>
    <rPh sb="18" eb="20">
      <t>キンム</t>
    </rPh>
    <rPh sb="20" eb="22">
      <t>ジカン</t>
    </rPh>
    <rPh sb="23" eb="24">
      <t>フク</t>
    </rPh>
    <rPh sb="28" eb="30">
      <t>チンギン</t>
    </rPh>
    <rPh sb="30" eb="32">
      <t>シハライ</t>
    </rPh>
    <rPh sb="32" eb="34">
      <t>タイショウ</t>
    </rPh>
    <rPh sb="45" eb="47">
      <t>セツメイ</t>
    </rPh>
    <rPh sb="48" eb="49">
      <t>ウ</t>
    </rPh>
    <phoneticPr fontId="8"/>
  </si>
  <si>
    <r>
      <t>　事業者（法人）から、</t>
    </r>
    <r>
      <rPr>
        <u/>
        <sz val="11"/>
        <rFont val="ＭＳ Ｐゴシック"/>
        <family val="3"/>
        <charset val="128"/>
      </rPr>
      <t>研修受講料の支払いは事業者（法人）が行うこと</t>
    </r>
    <r>
      <rPr>
        <sz val="11"/>
        <rFont val="ＭＳ Ｐゴシック"/>
        <family val="3"/>
        <charset val="128"/>
      </rPr>
      <t>について、説明を受けましたか</t>
    </r>
    <rPh sb="1" eb="4">
      <t>ジギョウシャ</t>
    </rPh>
    <rPh sb="5" eb="7">
      <t>ホウジン</t>
    </rPh>
    <rPh sb="11" eb="13">
      <t>ケンシュウ</t>
    </rPh>
    <rPh sb="13" eb="15">
      <t>ジュコウ</t>
    </rPh>
    <rPh sb="15" eb="16">
      <t>リョウ</t>
    </rPh>
    <rPh sb="17" eb="19">
      <t>シハラ</t>
    </rPh>
    <rPh sb="21" eb="24">
      <t>ジギョウシャ</t>
    </rPh>
    <rPh sb="25" eb="27">
      <t>ホウジン</t>
    </rPh>
    <rPh sb="29" eb="30">
      <t>オコナ</t>
    </rPh>
    <rPh sb="38" eb="40">
      <t>セツメイ</t>
    </rPh>
    <rPh sb="41" eb="42">
      <t>ウ</t>
    </rPh>
    <phoneticPr fontId="8"/>
  </si>
  <si>
    <t>令和　　　　年　　　　月　　　　日</t>
    <rPh sb="0" eb="2">
      <t>レイワ</t>
    </rPh>
    <rPh sb="6" eb="7">
      <t>ネン</t>
    </rPh>
    <rPh sb="11" eb="12">
      <t>ガツ</t>
    </rPh>
    <rPh sb="16" eb="17">
      <t>ニチ</t>
    </rPh>
    <phoneticPr fontId="8"/>
  </si>
  <si>
    <t>　上記記載事項について確認しました。</t>
    <rPh sb="1" eb="3">
      <t>ジョウキ</t>
    </rPh>
    <rPh sb="3" eb="5">
      <t>キサイ</t>
    </rPh>
    <rPh sb="5" eb="7">
      <t>ジコウ</t>
    </rPh>
    <rPh sb="11" eb="13">
      <t>カクニン</t>
    </rPh>
    <phoneticPr fontId="8"/>
  </si>
  <si>
    <t>氏名</t>
    <rPh sb="0" eb="2">
      <t>シメイ</t>
    </rPh>
    <phoneticPr fontId="8"/>
  </si>
  <si>
    <t>※上記記載事項の個人情報は、介護職員就業促進事業以外の目的で使用されることはございません。</t>
    <rPh sb="1" eb="3">
      <t>ジョウキ</t>
    </rPh>
    <rPh sb="3" eb="5">
      <t>キサイ</t>
    </rPh>
    <rPh sb="5" eb="7">
      <t>ジコウ</t>
    </rPh>
    <rPh sb="8" eb="10">
      <t>コジン</t>
    </rPh>
    <rPh sb="10" eb="12">
      <t>ジョウホウ</t>
    </rPh>
    <rPh sb="14" eb="22">
      <t>カイゴショクインシュウギョウソクシン</t>
    </rPh>
    <rPh sb="22" eb="24">
      <t>ジギョウ</t>
    </rPh>
    <rPh sb="24" eb="26">
      <t>イガイ</t>
    </rPh>
    <rPh sb="27" eb="29">
      <t>モクテキ</t>
    </rPh>
    <rPh sb="30" eb="32">
      <t>シヨウ</t>
    </rPh>
    <phoneticPr fontId="8"/>
  </si>
  <si>
    <t>－</t>
    <phoneticPr fontId="2"/>
  </si>
  <si>
    <t>～</t>
    <phoneticPr fontId="2"/>
  </si>
  <si>
    <t>対象者管理番号</t>
    <phoneticPr fontId="2"/>
  </si>
  <si>
    <r>
      <t>主夫・主婦　</t>
    </r>
    <r>
      <rPr>
        <sz val="9"/>
        <rFont val="ＭＳ Ｐゴシック"/>
        <family val="3"/>
        <charset val="128"/>
      </rPr>
      <t>（配偶者がおり、直近5～10年間で勤務経験が無い方）</t>
    </r>
    <phoneticPr fontId="2"/>
  </si>
  <si>
    <r>
      <t>離職者　</t>
    </r>
    <r>
      <rPr>
        <sz val="9"/>
        <rFont val="ＭＳ Ｐゴシック"/>
        <family val="3"/>
        <charset val="128"/>
      </rPr>
      <t>（勤務経験がある方 ※アルバイト含む）</t>
    </r>
    <phoneticPr fontId="2"/>
  </si>
  <si>
    <r>
      <t>未就業者　</t>
    </r>
    <r>
      <rPr>
        <sz val="10"/>
        <rFont val="ＭＳ Ｐゴシック"/>
        <family val="3"/>
        <charset val="128"/>
      </rPr>
      <t>（勤務経験が無い方）</t>
    </r>
    <phoneticPr fontId="2"/>
  </si>
  <si>
    <t>　雇用期間の開始前の勤務経験等について、該当するものを1つ選択してください。</t>
    <rPh sb="1" eb="3">
      <t>コヨウ</t>
    </rPh>
    <rPh sb="3" eb="5">
      <t>キカン</t>
    </rPh>
    <rPh sb="6" eb="8">
      <t>カイシ</t>
    </rPh>
    <rPh sb="8" eb="9">
      <t>マエ</t>
    </rPh>
    <rPh sb="10" eb="12">
      <t>キンム</t>
    </rPh>
    <rPh sb="12" eb="14">
      <t>ケイケン</t>
    </rPh>
    <rPh sb="14" eb="15">
      <t>トウ</t>
    </rPh>
    <rPh sb="20" eb="22">
      <t>ガイトウ</t>
    </rPh>
    <rPh sb="29" eb="31">
      <t>センタク</t>
    </rPh>
    <phoneticPr fontId="2"/>
  </si>
  <si>
    <t>勤務経験等の確認</t>
    <rPh sb="0" eb="2">
      <t>キンム</t>
    </rPh>
    <rPh sb="2" eb="4">
      <t>ケイケン</t>
    </rPh>
    <rPh sb="4" eb="5">
      <t>トウ</t>
    </rPh>
    <rPh sb="6" eb="8">
      <t>カクニン</t>
    </rPh>
    <phoneticPr fontId="2"/>
  </si>
  <si>
    <t>新たに雇用を開始した対象者がいる場合、
雇用開始日の翌月５日（11月1日雇用開始の場合は11月5日）までに提出</t>
    <rPh sb="20" eb="22">
      <t>コヨウ</t>
    </rPh>
    <rPh sb="22" eb="24">
      <t>カイシ</t>
    </rPh>
    <rPh sb="24" eb="25">
      <t>ビ</t>
    </rPh>
    <rPh sb="26" eb="28">
      <t>ヨクゲツ</t>
    </rPh>
    <rPh sb="29" eb="30">
      <t>ニチ</t>
    </rPh>
    <rPh sb="33" eb="34">
      <t>ガツ</t>
    </rPh>
    <rPh sb="35" eb="36">
      <t>ニチ</t>
    </rPh>
    <rPh sb="36" eb="38">
      <t>コヨウ</t>
    </rPh>
    <rPh sb="38" eb="40">
      <t>カイシ</t>
    </rPh>
    <rPh sb="41" eb="43">
      <t>バアイ</t>
    </rPh>
    <rPh sb="46" eb="47">
      <t>ガツ</t>
    </rPh>
    <rPh sb="48" eb="49">
      <t>ニチ</t>
    </rPh>
    <rPh sb="53" eb="55">
      <t>テイシュツ</t>
    </rPh>
    <phoneticPr fontId="2"/>
  </si>
  <si>
    <t>委託料上限額</t>
    <rPh sb="0" eb="3">
      <t>イタクリョウ</t>
    </rPh>
    <rPh sb="3" eb="6">
      <t>ジョウゲンガク</t>
    </rPh>
    <phoneticPr fontId="2"/>
  </si>
  <si>
    <t>定額</t>
    <rPh sb="0" eb="2">
      <t>テイガク</t>
    </rPh>
    <phoneticPr fontId="2"/>
  </si>
  <si>
    <t>受講予定期間</t>
    <rPh sb="0" eb="2">
      <t>ジュコウ</t>
    </rPh>
    <rPh sb="2" eb="4">
      <t>ヨテイ</t>
    </rPh>
    <rPh sb="4" eb="6">
      <t>キカン</t>
    </rPh>
    <phoneticPr fontId="2"/>
  </si>
  <si>
    <t>税抜</t>
    <rPh sb="0" eb="2">
      <t>ゼイヌキ</t>
    </rPh>
    <phoneticPr fontId="2"/>
  </si>
  <si>
    <t>税込</t>
    <rPh sb="0" eb="2">
      <t>ゼイコミ</t>
    </rPh>
    <phoneticPr fontId="2"/>
  </si>
  <si>
    <t>分</t>
    <rPh sb="0" eb="1">
      <t>フン</t>
    </rPh>
    <phoneticPr fontId="2"/>
  </si>
  <si>
    <t>対象者管理番号</t>
    <rPh sb="0" eb="3">
      <t>タイショウシャ</t>
    </rPh>
    <rPh sb="3" eb="5">
      <t>カンリ</t>
    </rPh>
    <rPh sb="5" eb="7">
      <t>バンゴウ</t>
    </rPh>
    <phoneticPr fontId="2"/>
  </si>
  <si>
    <t>消費税</t>
    <rPh sb="0" eb="3">
      <t>ショウヒゼイ</t>
    </rPh>
    <phoneticPr fontId="2"/>
  </si>
  <si>
    <t>令和　　　年　　月　　日</t>
    <phoneticPr fontId="2"/>
  </si>
  <si>
    <t>※事業費の50%以上を賃金が占める必要があります。50％未満の場合は賃金が50%になるよう調整を行います。</t>
    <rPh sb="1" eb="4">
      <t>ジギョウヒ</t>
    </rPh>
    <rPh sb="8" eb="10">
      <t>イジョウ</t>
    </rPh>
    <rPh sb="11" eb="13">
      <t>チンギン</t>
    </rPh>
    <rPh sb="14" eb="15">
      <t>シ</t>
    </rPh>
    <rPh sb="17" eb="19">
      <t>ヒツヨウ</t>
    </rPh>
    <rPh sb="28" eb="30">
      <t>ミマン</t>
    </rPh>
    <rPh sb="31" eb="33">
      <t>バアイ</t>
    </rPh>
    <rPh sb="34" eb="36">
      <t>チンギン</t>
    </rPh>
    <rPh sb="45" eb="47">
      <t>チョウセイ</t>
    </rPh>
    <rPh sb="48" eb="49">
      <t>オコナ</t>
    </rPh>
    <phoneticPr fontId="2"/>
  </si>
  <si>
    <t>請求予定額（合計）</t>
    <rPh sb="0" eb="2">
      <t>セイキュウ</t>
    </rPh>
    <rPh sb="2" eb="4">
      <t>ヨテイ</t>
    </rPh>
    <rPh sb="4" eb="5">
      <t>ガク</t>
    </rPh>
    <rPh sb="6" eb="8">
      <t>ゴウケイ</t>
    </rPh>
    <phoneticPr fontId="2"/>
  </si>
  <si>
    <t>選択</t>
    <rPh sb="0" eb="2">
      <t>センタク</t>
    </rPh>
    <phoneticPr fontId="2"/>
  </si>
  <si>
    <t>課税</t>
    <rPh sb="0" eb="2">
      <t>カゼイ</t>
    </rPh>
    <phoneticPr fontId="2"/>
  </si>
  <si>
    <t>免税</t>
    <rPh sb="0" eb="2">
      <t>メンゼイ</t>
    </rPh>
    <phoneticPr fontId="2"/>
  </si>
  <si>
    <t>未選択</t>
    <rPh sb="0" eb="1">
      <t>ミ</t>
    </rPh>
    <rPh sb="1" eb="3">
      <t>センタク</t>
    </rPh>
    <phoneticPr fontId="2"/>
  </si>
  <si>
    <t>週30時間以上</t>
    <rPh sb="0" eb="1">
      <t>シュウ</t>
    </rPh>
    <rPh sb="3" eb="7">
      <t>ジカンイジョウ</t>
    </rPh>
    <phoneticPr fontId="2"/>
  </si>
  <si>
    <t>週20時間以上</t>
    <rPh sb="0" eb="1">
      <t>シュウ</t>
    </rPh>
    <rPh sb="3" eb="7">
      <t>ジカンイジョウ</t>
    </rPh>
    <phoneticPr fontId="2"/>
  </si>
  <si>
    <t>週３０時間以上４０時間以下　1,980,000円　　週２０時間以上３０時間未満　1,200,000円</t>
    <rPh sb="23" eb="24">
      <t>エン</t>
    </rPh>
    <rPh sb="49" eb="50">
      <t>エン</t>
    </rPh>
    <phoneticPr fontId="2"/>
  </si>
  <si>
    <t>対象者雇用実績内容</t>
    <rPh sb="0" eb="3">
      <t>タイショウシャ</t>
    </rPh>
    <rPh sb="3" eb="5">
      <t>コヨウ</t>
    </rPh>
    <rPh sb="5" eb="7">
      <t>ジッセキ</t>
    </rPh>
    <rPh sb="7" eb="9">
      <t>ナイヨウ</t>
    </rPh>
    <phoneticPr fontId="2"/>
  </si>
  <si>
    <t>資格取得（○・×）</t>
    <phoneticPr fontId="2"/>
  </si>
  <si>
    <t>契約終了後の継続雇用（○・×）</t>
    <phoneticPr fontId="2"/>
  </si>
  <si>
    <t>受講期間</t>
    <rPh sb="0" eb="2">
      <t>ジュコウ</t>
    </rPh>
    <rPh sb="2" eb="4">
      <t>キカン</t>
    </rPh>
    <phoneticPr fontId="2"/>
  </si>
  <si>
    <t>※賃金が事業費の50％未満の場合は賃金が50%になるよう調整を行います。</t>
    <rPh sb="1" eb="3">
      <t>チンギン</t>
    </rPh>
    <rPh sb="4" eb="7">
      <t>ジギョウヒ</t>
    </rPh>
    <phoneticPr fontId="2"/>
  </si>
  <si>
    <t>請求額</t>
    <rPh sb="0" eb="2">
      <t>セイキュウ</t>
    </rPh>
    <rPh sb="2" eb="3">
      <t>ガク</t>
    </rPh>
    <phoneticPr fontId="2"/>
  </si>
  <si>
    <t>★</t>
    <phoneticPr fontId="2"/>
  </si>
  <si>
    <t>事業経費計と勤務形態による委託料上限額のいずれか低い額</t>
    <rPh sb="0" eb="2">
      <t>ジギョウ</t>
    </rPh>
    <rPh sb="2" eb="4">
      <t>ケイヒ</t>
    </rPh>
    <rPh sb="4" eb="5">
      <t>ケイ</t>
    </rPh>
    <rPh sb="6" eb="8">
      <t>キンム</t>
    </rPh>
    <rPh sb="8" eb="10">
      <t>ケイタイ</t>
    </rPh>
    <rPh sb="13" eb="16">
      <t>イタクリョウ</t>
    </rPh>
    <rPh sb="16" eb="19">
      <t>ジョウゲンガク</t>
    </rPh>
    <rPh sb="24" eb="25">
      <t>ヒク</t>
    </rPh>
    <rPh sb="26" eb="27">
      <t>ガク</t>
    </rPh>
    <phoneticPr fontId="2"/>
  </si>
  <si>
    <t>上記★に占める賃金計の額の割合</t>
    <phoneticPr fontId="2"/>
  </si>
  <si>
    <t>※事業費の50%以上を賃金が占める必要があります。50％未満の場合は賃金が50%になるよう請求額で調整を行います。</t>
    <rPh sb="1" eb="4">
      <t>ジギョウヒ</t>
    </rPh>
    <rPh sb="45" eb="47">
      <t>セイキュウ</t>
    </rPh>
    <rPh sb="47" eb="48">
      <t>ガク</t>
    </rPh>
    <phoneticPr fontId="2"/>
  </si>
  <si>
    <t>※請求額は、下記「請求額算出の条件」が満たされる金額が反映されます。</t>
    <rPh sb="1" eb="3">
      <t>セイキュウ</t>
    </rPh>
    <rPh sb="3" eb="4">
      <t>ガク</t>
    </rPh>
    <rPh sb="6" eb="8">
      <t>カキ</t>
    </rPh>
    <rPh sb="19" eb="20">
      <t>ミ</t>
    </rPh>
    <rPh sb="24" eb="26">
      <t>キンガク</t>
    </rPh>
    <rPh sb="27" eb="29">
      <t>ハンエイ</t>
    </rPh>
    <phoneticPr fontId="2"/>
  </si>
  <si>
    <t>上記に占める賃金計の額の割合</t>
    <phoneticPr fontId="2"/>
  </si>
  <si>
    <t>※事業費の50%以上を賃金が占める必要があります。50％未満の場合は賃金が50%になるよう調整を行います。</t>
    <rPh sb="1" eb="4">
      <t>ジギョウヒ</t>
    </rPh>
    <phoneticPr fontId="2"/>
  </si>
  <si>
    <t>※課税事業者のみ金額が反映されます。</t>
    <rPh sb="1" eb="3">
      <t>カゼイ</t>
    </rPh>
    <rPh sb="3" eb="6">
      <t>ジギョウシャ</t>
    </rPh>
    <rPh sb="8" eb="10">
      <t>キンガク</t>
    </rPh>
    <rPh sb="11" eb="13">
      <t>ハンエイ</t>
    </rPh>
    <phoneticPr fontId="2"/>
  </si>
  <si>
    <t>請求額算出の条件</t>
    <rPh sb="0" eb="2">
      <t>セイキュウ</t>
    </rPh>
    <rPh sb="2" eb="3">
      <t>ガク</t>
    </rPh>
    <rPh sb="3" eb="5">
      <t>サンシュツ</t>
    </rPh>
    <rPh sb="6" eb="8">
      <t>ジョウケン</t>
    </rPh>
    <phoneticPr fontId="2"/>
  </si>
  <si>
    <t>※求人広告費について</t>
    <rPh sb="1" eb="3">
      <t>キュウジン</t>
    </rPh>
    <rPh sb="3" eb="5">
      <t>コウコク</t>
    </rPh>
    <rPh sb="5" eb="6">
      <t>ヒ</t>
    </rPh>
    <phoneticPr fontId="2"/>
  </si>
  <si>
    <t>求人広告費　合計</t>
    <rPh sb="6" eb="7">
      <t>ゴウ</t>
    </rPh>
    <phoneticPr fontId="2"/>
  </si>
  <si>
    <t>免税事業者</t>
    <rPh sb="0" eb="2">
      <t>メンゼイ</t>
    </rPh>
    <rPh sb="2" eb="5">
      <t>ジギョウシャ</t>
    </rPh>
    <phoneticPr fontId="2"/>
  </si>
  <si>
    <t>課税事業者</t>
    <rPh sb="0" eb="2">
      <t>カゼイ</t>
    </rPh>
    <rPh sb="2" eb="5">
      <t>ジギョウシャ</t>
    </rPh>
    <phoneticPr fontId="2"/>
  </si>
  <si>
    <t>求人広告媒体名</t>
    <rPh sb="0" eb="2">
      <t>キュウジン</t>
    </rPh>
    <rPh sb="2" eb="4">
      <t>コウコク</t>
    </rPh>
    <rPh sb="4" eb="6">
      <t>バイタイ</t>
    </rPh>
    <rPh sb="6" eb="7">
      <t>メイ</t>
    </rPh>
    <phoneticPr fontId="2"/>
  </si>
  <si>
    <t>掲載・作成時期</t>
    <rPh sb="0" eb="2">
      <t>ケイサイ</t>
    </rPh>
    <rPh sb="3" eb="5">
      <t>サクセイ</t>
    </rPh>
    <rPh sb="5" eb="7">
      <t>ジキ</t>
    </rPh>
    <phoneticPr fontId="2"/>
  </si>
  <si>
    <t>支払額（税込）
※領収書金額と一致</t>
    <rPh sb="0" eb="2">
      <t>シハライ</t>
    </rPh>
    <rPh sb="2" eb="3">
      <t>ガク</t>
    </rPh>
    <rPh sb="4" eb="6">
      <t>ゼイコミ</t>
    </rPh>
    <rPh sb="9" eb="12">
      <t>リョウシュウショ</t>
    </rPh>
    <rPh sb="12" eb="14">
      <t>キンガク</t>
    </rPh>
    <rPh sb="15" eb="17">
      <t>イッチ</t>
    </rPh>
    <phoneticPr fontId="2"/>
  </si>
  <si>
    <t>他事業・
他職種との案分</t>
    <rPh sb="0" eb="1">
      <t>タ</t>
    </rPh>
    <rPh sb="1" eb="3">
      <t>ジギョウ</t>
    </rPh>
    <rPh sb="5" eb="6">
      <t>タ</t>
    </rPh>
    <rPh sb="6" eb="8">
      <t>ショクシュ</t>
    </rPh>
    <rPh sb="10" eb="12">
      <t>アンブン</t>
    </rPh>
    <phoneticPr fontId="2"/>
  </si>
  <si>
    <t>他対象者との案分</t>
    <rPh sb="0" eb="1">
      <t>タ</t>
    </rPh>
    <rPh sb="1" eb="4">
      <t>タイショウシャ</t>
    </rPh>
    <rPh sb="6" eb="8">
      <t>アンブン</t>
    </rPh>
    <phoneticPr fontId="2"/>
  </si>
  <si>
    <t>実績報告時の委託料シミュレーション</t>
    <rPh sb="0" eb="2">
      <t>ジッセキ</t>
    </rPh>
    <rPh sb="2" eb="4">
      <t>ホウコク</t>
    </rPh>
    <rPh sb="4" eb="5">
      <t>ジ</t>
    </rPh>
    <rPh sb="6" eb="9">
      <t>イタクリョウ</t>
    </rPh>
    <phoneticPr fontId="2"/>
  </si>
  <si>
    <t>対象者雇用確定内容</t>
    <rPh sb="0" eb="3">
      <t>タイショウシャ</t>
    </rPh>
    <rPh sb="3" eb="5">
      <t>コヨウ</t>
    </rPh>
    <rPh sb="5" eb="7">
      <t>カクテイ</t>
    </rPh>
    <rPh sb="7" eb="9">
      <t>ナイヨウ</t>
    </rPh>
    <phoneticPr fontId="2"/>
  </si>
  <si>
    <t>雇用契約内容
の確認</t>
    <rPh sb="0" eb="2">
      <t>コヨウ</t>
    </rPh>
    <rPh sb="2" eb="4">
      <t>ケイヤク</t>
    </rPh>
    <rPh sb="4" eb="6">
      <t>ナイヨウ</t>
    </rPh>
    <rPh sb="8" eb="10">
      <t>カクニン</t>
    </rPh>
    <phoneticPr fontId="2"/>
  </si>
  <si>
    <t>　①法人名</t>
    <rPh sb="2" eb="4">
      <t>ホウジン</t>
    </rPh>
    <rPh sb="4" eb="5">
      <t>メイ</t>
    </rPh>
    <phoneticPr fontId="2"/>
  </si>
  <si>
    <t>　②雇用施設等名</t>
    <rPh sb="2" eb="4">
      <t>コヨウ</t>
    </rPh>
    <rPh sb="4" eb="6">
      <t>シセツ</t>
    </rPh>
    <rPh sb="6" eb="7">
      <t>トウ</t>
    </rPh>
    <rPh sb="7" eb="8">
      <t>メイ</t>
    </rPh>
    <phoneticPr fontId="2"/>
  </si>
  <si>
    <t>　③対象者氏名</t>
    <rPh sb="2" eb="5">
      <t>タイショウシャ</t>
    </rPh>
    <rPh sb="5" eb="7">
      <t>シメイ</t>
    </rPh>
    <phoneticPr fontId="2"/>
  </si>
  <si>
    <t>　④雇用期間</t>
    <rPh sb="2" eb="4">
      <t>コヨウ</t>
    </rPh>
    <rPh sb="4" eb="6">
      <t>キカン</t>
    </rPh>
    <phoneticPr fontId="2"/>
  </si>
  <si>
    <t>　⑤勤務形態</t>
    <rPh sb="2" eb="6">
      <t>キンムケイタイ</t>
    </rPh>
    <phoneticPr fontId="2"/>
  </si>
  <si>
    <t>　⑥雇用期間中に
　　 受講する研修</t>
    <rPh sb="2" eb="4">
      <t>コヨウ</t>
    </rPh>
    <rPh sb="4" eb="7">
      <t>キカンチュウ</t>
    </rPh>
    <rPh sb="12" eb="14">
      <t>ジュコウ</t>
    </rPh>
    <rPh sb="16" eb="18">
      <t>ケンシュウ</t>
    </rPh>
    <phoneticPr fontId="2"/>
  </si>
  <si>
    <r>
      <t>　あなたは、</t>
    </r>
    <r>
      <rPr>
        <u/>
        <sz val="11"/>
        <rFont val="ＭＳ Ｐゴシック"/>
        <family val="3"/>
        <charset val="128"/>
      </rPr>
      <t>上記雇用期間の開始日時点で離職</t>
    </r>
    <r>
      <rPr>
        <sz val="11"/>
        <rFont val="ＭＳ Ｐゴシック"/>
        <family val="3"/>
        <charset val="128"/>
      </rPr>
      <t>していますか
（自営業や、他の法人でのパート・アルバイト・派遣を含めて勤務していない）</t>
    </r>
    <rPh sb="6" eb="8">
      <t>ジョウキ</t>
    </rPh>
    <rPh sb="8" eb="10">
      <t>コヨウ</t>
    </rPh>
    <rPh sb="10" eb="12">
      <t>キカン</t>
    </rPh>
    <rPh sb="13" eb="16">
      <t>カイシビ</t>
    </rPh>
    <rPh sb="16" eb="18">
      <t>ジテン</t>
    </rPh>
    <rPh sb="19" eb="21">
      <t>リショク</t>
    </rPh>
    <rPh sb="29" eb="32">
      <t>ジエイギョウ</t>
    </rPh>
    <rPh sb="34" eb="35">
      <t>タ</t>
    </rPh>
    <rPh sb="36" eb="38">
      <t>ホウジン</t>
    </rPh>
    <rPh sb="50" eb="52">
      <t>ハケン</t>
    </rPh>
    <rPh sb="53" eb="54">
      <t>フク</t>
    </rPh>
    <rPh sb="56" eb="58">
      <t>キンム</t>
    </rPh>
    <phoneticPr fontId="8"/>
  </si>
  <si>
    <t>業務に関する説明</t>
    <rPh sb="0" eb="2">
      <t>ギョウム</t>
    </rPh>
    <rPh sb="3" eb="4">
      <t>カン</t>
    </rPh>
    <rPh sb="6" eb="8">
      <t>セツメイ</t>
    </rPh>
    <phoneticPr fontId="8"/>
  </si>
  <si>
    <t>実績報告様式　1-1</t>
    <rPh sb="0" eb="2">
      <t>ジッセキ</t>
    </rPh>
    <rPh sb="2" eb="4">
      <t>ホウコク</t>
    </rPh>
    <rPh sb="4" eb="6">
      <t>ヨウシキ</t>
    </rPh>
    <phoneticPr fontId="2"/>
  </si>
  <si>
    <t>（自署）　　　　　　　　　　　　　　　　　　　　　　　　　　　　　　　　　　　　　　　　　</t>
    <rPh sb="1" eb="3">
      <t>ジショ</t>
    </rPh>
    <phoneticPr fontId="8"/>
  </si>
  <si>
    <t>採用経路「その他」の内容</t>
    <rPh sb="0" eb="4">
      <t>サイヨウケイロ</t>
    </rPh>
    <rPh sb="7" eb="8">
      <t>タ</t>
    </rPh>
    <rPh sb="10" eb="12">
      <t>ナイヨウ</t>
    </rPh>
    <phoneticPr fontId="2"/>
  </si>
  <si>
    <t>委託料上限額（A)</t>
    <rPh sb="0" eb="6">
      <t>イタクリョウジョウゲンガク</t>
    </rPh>
    <phoneticPr fontId="2"/>
  </si>
  <si>
    <t>事業経費計(B)</t>
    <rPh sb="0" eb="2">
      <t>ジギョウ</t>
    </rPh>
    <rPh sb="2" eb="4">
      <t>ケイヒ</t>
    </rPh>
    <rPh sb="4" eb="5">
      <t>ケイ</t>
    </rPh>
    <phoneticPr fontId="2"/>
  </si>
  <si>
    <t>勤務形態による委託料上限額</t>
    <phoneticPr fontId="2"/>
  </si>
  <si>
    <t>１）上記の雇用形態による「委託料上限額（A）」と「事業経費計（B)」とのいずれか低い額が反映されます。
２）さらに、請求上限額（税抜）に占める賃金割合が50%以上となるように調整されます。</t>
    <rPh sb="40" eb="41">
      <t>ヒク</t>
    </rPh>
    <rPh sb="42" eb="43">
      <t>ガク</t>
    </rPh>
    <rPh sb="58" eb="60">
      <t>セイキュウ</t>
    </rPh>
    <rPh sb="60" eb="63">
      <t>ジョウゲンガク</t>
    </rPh>
    <rPh sb="64" eb="66">
      <t>ゼイヌキ</t>
    </rPh>
    <rPh sb="68" eb="69">
      <t>シ</t>
    </rPh>
    <rPh sb="71" eb="73">
      <t>チンギン</t>
    </rPh>
    <rPh sb="73" eb="75">
      <t>ワリアイ</t>
    </rPh>
    <rPh sb="79" eb="81">
      <t>イジョウ</t>
    </rPh>
    <rPh sb="87" eb="89">
      <t>チョウセイ</t>
    </rPh>
    <phoneticPr fontId="2"/>
  </si>
  <si>
    <t>※課税事業者のみ金額が反映されます。</t>
    <phoneticPr fontId="2"/>
  </si>
  <si>
    <t>請求予定額（税抜）</t>
    <rPh sb="0" eb="2">
      <t>セイキュウ</t>
    </rPh>
    <rPh sb="2" eb="4">
      <t>ヨテイ</t>
    </rPh>
    <rPh sb="4" eb="5">
      <t>ガク</t>
    </rPh>
    <rPh sb="6" eb="8">
      <t>ゼイヌキ</t>
    </rPh>
    <phoneticPr fontId="2"/>
  </si>
  <si>
    <t>※請求予定額は、下記「請求額算出の条件」が満たされる金額が反映されます。</t>
    <rPh sb="3" eb="5">
      <t>ヨテイ</t>
    </rPh>
    <phoneticPr fontId="2"/>
  </si>
  <si>
    <t>請求額算出の条件</t>
    <rPh sb="0" eb="5">
      <t>セイキュウガクサンシュツ</t>
    </rPh>
    <rPh sb="6" eb="8">
      <t>ジョウケン</t>
    </rPh>
    <phoneticPr fontId="2"/>
  </si>
  <si>
    <r>
      <t>　事業者（法人）から、</t>
    </r>
    <r>
      <rPr>
        <u/>
        <sz val="11"/>
        <rFont val="ＭＳ Ｐゴシック"/>
        <family val="3"/>
        <charset val="128"/>
        <scheme val="minor"/>
      </rPr>
      <t>上記雇用期間（④）内</t>
    </r>
    <r>
      <rPr>
        <sz val="11"/>
        <rFont val="ＭＳ Ｐゴシック"/>
        <family val="3"/>
        <charset val="128"/>
        <scheme val="minor"/>
      </rPr>
      <t>に</t>
    </r>
    <r>
      <rPr>
        <u/>
        <sz val="11"/>
        <rFont val="ＭＳ Ｐゴシック"/>
        <family val="3"/>
        <charset val="128"/>
        <scheme val="minor"/>
      </rPr>
      <t>対象の研修（⑥）を修了しなければならないこと</t>
    </r>
    <r>
      <rPr>
        <sz val="11"/>
        <rFont val="ＭＳ Ｐゴシック"/>
        <family val="3"/>
        <charset val="128"/>
        <scheme val="minor"/>
      </rPr>
      <t>について、説明を受けましたか</t>
    </r>
    <rPh sb="1" eb="4">
      <t>ジギョウシャ</t>
    </rPh>
    <rPh sb="5" eb="7">
      <t>ホウジン</t>
    </rPh>
    <rPh sb="11" eb="13">
      <t>ジョウキ</t>
    </rPh>
    <rPh sb="13" eb="15">
      <t>コヨウ</t>
    </rPh>
    <rPh sb="15" eb="17">
      <t>キカン</t>
    </rPh>
    <rPh sb="20" eb="21">
      <t>ナイ</t>
    </rPh>
    <rPh sb="22" eb="24">
      <t>タイショウ</t>
    </rPh>
    <rPh sb="25" eb="27">
      <t>ケンシュウ</t>
    </rPh>
    <rPh sb="31" eb="33">
      <t>シュウリョウ</t>
    </rPh>
    <rPh sb="49" eb="51">
      <t>セツメイ</t>
    </rPh>
    <rPh sb="52" eb="53">
      <t>ウ</t>
    </rPh>
    <phoneticPr fontId="8"/>
  </si>
  <si>
    <r>
      <t>　事業者（法人）から、</t>
    </r>
    <r>
      <rPr>
        <u/>
        <sz val="11"/>
        <rFont val="ＭＳ Ｐゴシック"/>
        <family val="3"/>
        <charset val="128"/>
      </rPr>
      <t>上記雇用期間の終了後も、双方合意があれば継続雇用が可能であること</t>
    </r>
    <r>
      <rPr>
        <sz val="11"/>
        <rFont val="ＭＳ Ｐゴシック"/>
        <family val="3"/>
        <charset val="128"/>
      </rPr>
      <t>について説明を受け、現時点で</t>
    </r>
    <r>
      <rPr>
        <u/>
        <sz val="11"/>
        <rFont val="ＭＳ Ｐゴシック"/>
        <family val="3"/>
        <charset val="128"/>
      </rPr>
      <t>上記雇用期間（④）の終了後も継続勤務する意思があります</t>
    </r>
    <r>
      <rPr>
        <sz val="11"/>
        <rFont val="ＭＳ Ｐゴシック"/>
        <family val="3"/>
        <charset val="128"/>
      </rPr>
      <t>か</t>
    </r>
    <rPh sb="1" eb="4">
      <t>ジギョウシャ</t>
    </rPh>
    <rPh sb="5" eb="7">
      <t>ホウジン</t>
    </rPh>
    <rPh sb="11" eb="13">
      <t>ジョウキ</t>
    </rPh>
    <rPh sb="13" eb="15">
      <t>コヨウ</t>
    </rPh>
    <rPh sb="15" eb="17">
      <t>キカン</t>
    </rPh>
    <rPh sb="18" eb="21">
      <t>シュウリョウゴ</t>
    </rPh>
    <rPh sb="23" eb="25">
      <t>ソウホウ</t>
    </rPh>
    <rPh sb="25" eb="27">
      <t>ゴウイ</t>
    </rPh>
    <rPh sb="31" eb="33">
      <t>ケイゾク</t>
    </rPh>
    <rPh sb="33" eb="35">
      <t>コヨウ</t>
    </rPh>
    <rPh sb="36" eb="38">
      <t>カノウ</t>
    </rPh>
    <rPh sb="47" eb="49">
      <t>セツメイ</t>
    </rPh>
    <rPh sb="50" eb="51">
      <t>ウ</t>
    </rPh>
    <rPh sb="53" eb="56">
      <t>ゲンジテン</t>
    </rPh>
    <rPh sb="57" eb="59">
      <t>ジョウキ</t>
    </rPh>
    <rPh sb="59" eb="61">
      <t>コヨウ</t>
    </rPh>
    <rPh sb="61" eb="63">
      <t>キカン</t>
    </rPh>
    <rPh sb="67" eb="70">
      <t>シュウリョウゴ</t>
    </rPh>
    <rPh sb="71" eb="73">
      <t>ケイゾク</t>
    </rPh>
    <rPh sb="73" eb="75">
      <t>キンム</t>
    </rPh>
    <rPh sb="77" eb="79">
      <t>イシ</t>
    </rPh>
    <phoneticPr fontId="8"/>
  </si>
  <si>
    <t>雇用開始日設定</t>
    <rPh sb="0" eb="7">
      <t>コヨウカイシビセッテイ</t>
    </rPh>
    <phoneticPr fontId="2"/>
  </si>
  <si>
    <t>雇用終了日設定</t>
    <rPh sb="0" eb="2">
      <t>コヨウ</t>
    </rPh>
    <rPh sb="2" eb="4">
      <t>シュウリョウ</t>
    </rPh>
    <rPh sb="4" eb="5">
      <t>ビ</t>
    </rPh>
    <rPh sb="5" eb="7">
      <t>セッテイ</t>
    </rPh>
    <phoneticPr fontId="2"/>
  </si>
  <si>
    <t xml:space="preserve">
=DATEDIF(D11,H11,"YM")&amp;"ヶ月"&amp;DATEDIF(D11,H11,"MD")&amp;"日"
=DATEDIF(D11,H11,"M")</t>
    <phoneticPr fontId="2"/>
  </si>
  <si>
    <t>６か月超となる日</t>
    <rPh sb="2" eb="4">
      <t>ゲツチョウ</t>
    </rPh>
    <rPh sb="7" eb="8">
      <t>ヒ</t>
    </rPh>
    <phoneticPr fontId="2"/>
  </si>
  <si>
    <t>課税事業者・免税事業者いずれかを選択</t>
    <rPh sb="0" eb="5">
      <t>カゼイジギョウシャ</t>
    </rPh>
    <rPh sb="6" eb="11">
      <t>メンゼイジギョウシャ</t>
    </rPh>
    <rPh sb="16" eb="18">
      <t>センタク</t>
    </rPh>
    <phoneticPr fontId="2"/>
  </si>
  <si>
    <r>
      <t>　あなたは、「東京都介護職員就業促進事業」の対象者として、</t>
    </r>
    <r>
      <rPr>
        <u/>
        <sz val="11"/>
        <rFont val="ＭＳ Ｐゴシック"/>
        <family val="3"/>
        <charset val="128"/>
        <scheme val="minor"/>
      </rPr>
      <t>上記の雇用期間（④）</t>
    </r>
    <r>
      <rPr>
        <sz val="11"/>
        <rFont val="ＭＳ Ｐゴシック"/>
        <family val="3"/>
        <charset val="128"/>
        <scheme val="minor"/>
      </rPr>
      <t>で</t>
    </r>
    <r>
      <rPr>
        <u/>
        <sz val="11"/>
        <rFont val="ＭＳ Ｐゴシック"/>
        <family val="3"/>
        <charset val="128"/>
        <scheme val="minor"/>
      </rPr>
      <t>有期雇用</t>
    </r>
    <r>
      <rPr>
        <sz val="11"/>
        <rFont val="ＭＳ Ｐゴシック"/>
        <family val="3"/>
        <charset val="128"/>
        <scheme val="minor"/>
      </rPr>
      <t>契約を締結し、週２０時間以上４０時間以内の</t>
    </r>
    <r>
      <rPr>
        <u/>
        <sz val="11"/>
        <rFont val="ＭＳ Ｐゴシック"/>
        <family val="3"/>
        <charset val="128"/>
        <scheme val="minor"/>
      </rPr>
      <t>勤務時間（⑤</t>
    </r>
    <r>
      <rPr>
        <u/>
        <sz val="11"/>
        <rFont val="ＭＳ Ｐゴシック"/>
        <family val="3"/>
        <charset val="128"/>
        <scheme val="minor"/>
      </rPr>
      <t>）の中で</t>
    </r>
    <r>
      <rPr>
        <sz val="11"/>
        <rFont val="ＭＳ Ｐゴシック"/>
        <family val="3"/>
        <charset val="128"/>
        <scheme val="minor"/>
      </rPr>
      <t>、</t>
    </r>
    <r>
      <rPr>
        <u/>
        <sz val="11"/>
        <rFont val="ＭＳ Ｐゴシック"/>
        <family val="3"/>
        <charset val="128"/>
        <scheme val="minor"/>
      </rPr>
      <t>介護労働に従事しながら対象の研修（⑥）を受講する</t>
    </r>
    <r>
      <rPr>
        <sz val="11"/>
        <rFont val="ＭＳ Ｐゴシック"/>
        <family val="3"/>
        <charset val="128"/>
        <scheme val="minor"/>
      </rPr>
      <t>ことについて、説明を受けましたか。</t>
    </r>
    <rPh sb="7" eb="9">
      <t>トウキョウ</t>
    </rPh>
    <rPh sb="9" eb="10">
      <t>ト</t>
    </rPh>
    <rPh sb="10" eb="12">
      <t>カイゴ</t>
    </rPh>
    <rPh sb="12" eb="14">
      <t>ショクイン</t>
    </rPh>
    <rPh sb="14" eb="16">
      <t>シュウギョウ</t>
    </rPh>
    <rPh sb="16" eb="18">
      <t>ソクシン</t>
    </rPh>
    <rPh sb="18" eb="20">
      <t>ジギョウ</t>
    </rPh>
    <rPh sb="22" eb="25">
      <t>タイショウシャ</t>
    </rPh>
    <rPh sb="29" eb="31">
      <t>ジョウキ</t>
    </rPh>
    <rPh sb="32" eb="34">
      <t>コヨウ</t>
    </rPh>
    <rPh sb="34" eb="36">
      <t>キカン</t>
    </rPh>
    <rPh sb="40" eb="42">
      <t>ユウキ</t>
    </rPh>
    <rPh sb="42" eb="44">
      <t>コヨウ</t>
    </rPh>
    <rPh sb="44" eb="46">
      <t>ケイヤク</t>
    </rPh>
    <rPh sb="47" eb="49">
      <t>テイケツ</t>
    </rPh>
    <rPh sb="51" eb="52">
      <t>シュウ</t>
    </rPh>
    <rPh sb="54" eb="58">
      <t>ジカンイジョウ</t>
    </rPh>
    <rPh sb="60" eb="62">
      <t>ジカン</t>
    </rPh>
    <rPh sb="62" eb="64">
      <t>イナイ</t>
    </rPh>
    <rPh sb="65" eb="67">
      <t>キンム</t>
    </rPh>
    <rPh sb="67" eb="69">
      <t>ジカン</t>
    </rPh>
    <rPh sb="73" eb="74">
      <t>ナカ</t>
    </rPh>
    <rPh sb="76" eb="78">
      <t>カイゴ</t>
    </rPh>
    <rPh sb="78" eb="80">
      <t>ロウドウ</t>
    </rPh>
    <rPh sb="81" eb="83">
      <t>ジュウジ</t>
    </rPh>
    <rPh sb="87" eb="89">
      <t>タイショウ</t>
    </rPh>
    <rPh sb="90" eb="92">
      <t>ケンシュウ</t>
    </rPh>
    <rPh sb="96" eb="98">
      <t>ジュコウ</t>
    </rPh>
    <rPh sb="107" eb="109">
      <t>セツメイ</t>
    </rPh>
    <rPh sb="110" eb="111">
      <t>ウ</t>
    </rPh>
    <phoneticPr fontId="8"/>
  </si>
  <si>
    <t>１）雇用確定届で確定した委託料上限額の範囲内（「委託料上限額」よりも実績額の方が低い場合は実績額）
２）さらに、請求額（税抜）に占める賃金割合が50%以上となるように調整されます。</t>
    <rPh sb="2" eb="4">
      <t>コヨウ</t>
    </rPh>
    <rPh sb="4" eb="6">
      <t>カクテイ</t>
    </rPh>
    <rPh sb="6" eb="7">
      <t>トドケ</t>
    </rPh>
    <rPh sb="8" eb="10">
      <t>カクテイ</t>
    </rPh>
    <rPh sb="12" eb="15">
      <t>イタクリョウ</t>
    </rPh>
    <rPh sb="15" eb="18">
      <t>ジョウゲンガク</t>
    </rPh>
    <rPh sb="19" eb="22">
      <t>ハンイナイ</t>
    </rPh>
    <rPh sb="24" eb="27">
      <t>イタクリョウ</t>
    </rPh>
    <rPh sb="27" eb="30">
      <t>ジョウゲンガク</t>
    </rPh>
    <rPh sb="34" eb="36">
      <t>ジッセキ</t>
    </rPh>
    <rPh sb="36" eb="37">
      <t>ガク</t>
    </rPh>
    <rPh sb="38" eb="39">
      <t>ホウ</t>
    </rPh>
    <rPh sb="40" eb="41">
      <t>ヒク</t>
    </rPh>
    <rPh sb="42" eb="44">
      <t>バアイ</t>
    </rPh>
    <rPh sb="45" eb="47">
      <t>ジッセキ</t>
    </rPh>
    <rPh sb="47" eb="48">
      <t>ガク</t>
    </rPh>
    <rPh sb="56" eb="58">
      <t>セイキュウ</t>
    </rPh>
    <rPh sb="60" eb="62">
      <t>ゼイヌ</t>
    </rPh>
    <phoneticPr fontId="2"/>
  </si>
  <si>
    <r>
      <t>※以下、対象者本人が確認し、</t>
    </r>
    <r>
      <rPr>
        <b/>
        <u/>
        <sz val="10"/>
        <color rgb="FFFF0000"/>
        <rFont val="ＭＳ Ｐゴシック"/>
        <family val="3"/>
        <charset val="128"/>
        <scheme val="minor"/>
      </rPr>
      <t>自筆にて</t>
    </r>
    <r>
      <rPr>
        <sz val="10"/>
        <rFont val="ＭＳ Ｐゴシック"/>
        <family val="3"/>
        <charset val="128"/>
        <scheme val="minor"/>
      </rPr>
      <t>チェックマーク</t>
    </r>
    <r>
      <rPr>
        <sz val="10"/>
        <color rgb="FFFF0000"/>
        <rFont val="ＭＳ Ｐゴシック"/>
        <family val="3"/>
        <charset val="128"/>
        <scheme val="minor"/>
      </rPr>
      <t>✓</t>
    </r>
    <r>
      <rPr>
        <sz val="10"/>
        <rFont val="ＭＳ Ｐゴシック"/>
        <family val="3"/>
        <charset val="128"/>
        <scheme val="minor"/>
      </rPr>
      <t>を記入すること。</t>
    </r>
    <rPh sb="1" eb="3">
      <t>イカ</t>
    </rPh>
    <rPh sb="4" eb="7">
      <t>タイショウシャ</t>
    </rPh>
    <rPh sb="7" eb="9">
      <t>ホンニン</t>
    </rPh>
    <rPh sb="14" eb="16">
      <t>ジヒツ</t>
    </rPh>
    <rPh sb="27" eb="29">
      <t>キニュウ</t>
    </rPh>
    <phoneticPr fontId="8"/>
  </si>
  <si>
    <r>
      <t>　あなたは、これまでに一度も上記①の</t>
    </r>
    <r>
      <rPr>
        <sz val="11"/>
        <rFont val="ＭＳ Ｐゴシック"/>
        <family val="3"/>
        <charset val="128"/>
      </rPr>
      <t>法人で勤務したことはないですか
（パート・アルバイト・派遣を含めて勤務したことがない）</t>
    </r>
    <rPh sb="11" eb="13">
      <t>イチド</t>
    </rPh>
    <rPh sb="14" eb="16">
      <t>ジョウキ</t>
    </rPh>
    <rPh sb="18" eb="20">
      <t>ホウジン</t>
    </rPh>
    <rPh sb="21" eb="23">
      <t>キンム</t>
    </rPh>
    <rPh sb="45" eb="47">
      <t>ハケン</t>
    </rPh>
    <rPh sb="48" eb="49">
      <t>フク</t>
    </rPh>
    <rPh sb="51" eb="53">
      <t>キンム</t>
    </rPh>
    <phoneticPr fontId="8"/>
  </si>
  <si>
    <r>
      <t>　事業者（法人）から、上記雇用期間（④）中、</t>
    </r>
    <r>
      <rPr>
        <u/>
        <sz val="11"/>
        <rFont val="ＭＳ Ｐゴシック"/>
        <family val="3"/>
        <charset val="128"/>
        <scheme val="minor"/>
      </rPr>
      <t>雇用されたサービス種別の介護事業所で</t>
    </r>
    <r>
      <rPr>
        <sz val="11"/>
        <rFont val="ＭＳ Ｐゴシック"/>
        <family val="3"/>
        <charset val="128"/>
        <scheme val="minor"/>
      </rPr>
      <t>介護労働に従事しなければならないこと、また、</t>
    </r>
    <r>
      <rPr>
        <u/>
        <sz val="11"/>
        <rFont val="ＭＳ Ｐゴシック"/>
        <family val="3"/>
        <charset val="128"/>
        <scheme val="minor"/>
      </rPr>
      <t>同一法人の他事業所（他のサービス種別）と兼務しないこと</t>
    </r>
    <r>
      <rPr>
        <sz val="11"/>
        <rFont val="ＭＳ Ｐゴシック"/>
        <family val="3"/>
        <charset val="128"/>
        <scheme val="minor"/>
      </rPr>
      <t>について、説明を受けましたか</t>
    </r>
    <rPh sb="1" eb="4">
      <t>ジギョウシャ</t>
    </rPh>
    <rPh sb="5" eb="7">
      <t>ホウジン</t>
    </rPh>
    <rPh sb="11" eb="13">
      <t>ジョウキ</t>
    </rPh>
    <rPh sb="13" eb="15">
      <t>コヨウ</t>
    </rPh>
    <rPh sb="15" eb="17">
      <t>キカン</t>
    </rPh>
    <rPh sb="20" eb="21">
      <t>チュウ</t>
    </rPh>
    <rPh sb="22" eb="24">
      <t>コヨウ</t>
    </rPh>
    <rPh sb="31" eb="33">
      <t>シュベツ</t>
    </rPh>
    <rPh sb="34" eb="36">
      <t>カイゴ</t>
    </rPh>
    <rPh sb="36" eb="39">
      <t>ジギョウショ</t>
    </rPh>
    <rPh sb="40" eb="42">
      <t>カイゴ</t>
    </rPh>
    <rPh sb="42" eb="44">
      <t>ロウドウ</t>
    </rPh>
    <rPh sb="45" eb="47">
      <t>ジュウジ</t>
    </rPh>
    <rPh sb="62" eb="64">
      <t>ドウイツ</t>
    </rPh>
    <rPh sb="64" eb="66">
      <t>ホウジン</t>
    </rPh>
    <rPh sb="67" eb="71">
      <t>タジギョウショ</t>
    </rPh>
    <rPh sb="72" eb="73">
      <t>タ</t>
    </rPh>
    <rPh sb="78" eb="80">
      <t>シュベツ</t>
    </rPh>
    <rPh sb="82" eb="84">
      <t>ケンム</t>
    </rPh>
    <rPh sb="94" eb="96">
      <t>セツメイ</t>
    </rPh>
    <rPh sb="97" eb="98">
      <t>ウ</t>
    </rPh>
    <phoneticPr fontId="8"/>
  </si>
  <si>
    <t>週３０時間以上４０時間以下（委託料上限額１，９８０，０００円）</t>
    <rPh sb="0" eb="1">
      <t>シュウ</t>
    </rPh>
    <rPh sb="3" eb="7">
      <t>ジカンイジョウ</t>
    </rPh>
    <rPh sb="9" eb="11">
      <t>ジカン</t>
    </rPh>
    <rPh sb="11" eb="13">
      <t>イカ</t>
    </rPh>
    <rPh sb="14" eb="20">
      <t>イタクリョウジョウゲンガク</t>
    </rPh>
    <rPh sb="29" eb="30">
      <t>エン</t>
    </rPh>
    <phoneticPr fontId="2"/>
  </si>
  <si>
    <t>週２０時間以上３０時間未満（委託料上限額１，２００，０００円）</t>
    <rPh sb="0" eb="1">
      <t>シュウ</t>
    </rPh>
    <rPh sb="3" eb="7">
      <t>ジカンイジョウ</t>
    </rPh>
    <rPh sb="9" eb="11">
      <t>ジカン</t>
    </rPh>
    <rPh sb="11" eb="13">
      <t>ミマン</t>
    </rPh>
    <rPh sb="14" eb="20">
      <t>イタクリョウジョウゲンガク</t>
    </rPh>
    <rPh sb="29" eb="30">
      <t>エン</t>
    </rPh>
    <phoneticPr fontId="2"/>
  </si>
  <si>
    <t>令和　　年　　月　　日</t>
    <rPh sb="0" eb="2">
      <t>レイワ</t>
    </rPh>
    <rPh sb="4" eb="5">
      <t>ネン</t>
    </rPh>
    <rPh sb="7" eb="8">
      <t>ガツ</t>
    </rPh>
    <rPh sb="10" eb="11">
      <t>ニチ</t>
    </rPh>
    <phoneticPr fontId="2"/>
  </si>
  <si>
    <t>ＴＥＬ　　</t>
    <phoneticPr fontId="2"/>
  </si>
  <si>
    <t>―</t>
    <phoneticPr fontId="2"/>
  </si>
  <si>
    <t>～</t>
    <phoneticPr fontId="2"/>
  </si>
  <si>
    <t>＝</t>
    <phoneticPr fontId="2"/>
  </si>
  <si>
    <t>～</t>
    <phoneticPr fontId="2"/>
  </si>
  <si>
    <t>=</t>
    <phoneticPr fontId="2"/>
  </si>
  <si>
    <t>＝</t>
    <phoneticPr fontId="2"/>
  </si>
  <si>
    <t>★</t>
    <phoneticPr fontId="2"/>
  </si>
  <si>
    <t>上記★に占める賃金計の額の割合</t>
    <phoneticPr fontId="2"/>
  </si>
  <si>
    <t>上記に占める賃金計の額の割合</t>
    <phoneticPr fontId="2"/>
  </si>
  <si>
    <t>※この金額を実績報告様式２　請求書の「※請求対象者一覧」の請求額に入力してください。</t>
    <phoneticPr fontId="2"/>
  </si>
  <si>
    <t>―</t>
    <phoneticPr fontId="2"/>
  </si>
  <si>
    <t>要選択箇所</t>
    <rPh sb="0" eb="1">
      <t>ヨウ</t>
    </rPh>
    <rPh sb="1" eb="3">
      <t>センタク</t>
    </rPh>
    <rPh sb="3" eb="5">
      <t>カショ</t>
    </rPh>
    <phoneticPr fontId="2"/>
  </si>
  <si>
    <t>入力不要箇所</t>
    <rPh sb="0" eb="2">
      <t>ニュウリョク</t>
    </rPh>
    <rPh sb="2" eb="4">
      <t>フヨウ</t>
    </rPh>
    <rPh sb="4" eb="6">
      <t>カショ</t>
    </rPh>
    <phoneticPr fontId="2"/>
  </si>
  <si>
    <t>要入力箇所</t>
    <rPh sb="0" eb="1">
      <t>ヨウ</t>
    </rPh>
    <rPh sb="1" eb="3">
      <t>ニュウリョク</t>
    </rPh>
    <rPh sb="3" eb="5">
      <t>カショ</t>
    </rPh>
    <phoneticPr fontId="2"/>
  </si>
  <si>
    <t>セルの説明</t>
    <rPh sb="3" eb="5">
      <t>セツメイ</t>
    </rPh>
    <phoneticPr fontId="2"/>
  </si>
  <si>
    <r>
      <t>勤務形態</t>
    </r>
    <r>
      <rPr>
        <sz val="11"/>
        <color rgb="FFFF0000"/>
        <rFont val="ＭＳ Ｐゴシック"/>
        <family val="3"/>
        <charset val="128"/>
        <scheme val="minor"/>
      </rPr>
      <t xml:space="preserve">
</t>
    </r>
    <r>
      <rPr>
        <b/>
        <sz val="10"/>
        <color rgb="FFFF0000"/>
        <rFont val="ＭＳ Ｐゴシック"/>
        <family val="3"/>
        <charset val="128"/>
        <scheme val="minor"/>
      </rPr>
      <t>※いずれか選択</t>
    </r>
    <rPh sb="0" eb="4">
      <t>キンムケイタイ</t>
    </rPh>
    <rPh sb="10" eb="12">
      <t>センタク</t>
    </rPh>
    <phoneticPr fontId="2"/>
  </si>
  <si>
    <t>雇用期間を通じて社会保険にすべて加入している場合選択</t>
    <rPh sb="0" eb="4">
      <t>コヨウキカン</t>
    </rPh>
    <rPh sb="5" eb="6">
      <t>ツウ</t>
    </rPh>
    <rPh sb="8" eb="10">
      <t>シャカイ</t>
    </rPh>
    <rPh sb="10" eb="12">
      <t>ホケン</t>
    </rPh>
    <rPh sb="16" eb="18">
      <t>カニュウ</t>
    </rPh>
    <rPh sb="22" eb="24">
      <t>バアイ</t>
    </rPh>
    <rPh sb="24" eb="26">
      <t>センタク</t>
    </rPh>
    <phoneticPr fontId="2"/>
  </si>
  <si>
    <r>
      <t xml:space="preserve">法定福利費
</t>
    </r>
    <r>
      <rPr>
        <b/>
        <sz val="9"/>
        <color rgb="FFFF0000"/>
        <rFont val="ＭＳ Ｐゴシック"/>
        <family val="3"/>
        <charset val="128"/>
      </rPr>
      <t>※社会保険加入の場合◯</t>
    </r>
    <rPh sb="0" eb="2">
      <t>ホウテイ</t>
    </rPh>
    <rPh sb="2" eb="4">
      <t>フクリ</t>
    </rPh>
    <rPh sb="4" eb="5">
      <t>ヒ</t>
    </rPh>
    <rPh sb="7" eb="11">
      <t>シャカイホケン</t>
    </rPh>
    <rPh sb="11" eb="13">
      <t>カニュウ</t>
    </rPh>
    <rPh sb="14" eb="16">
      <t>バアイ</t>
    </rPh>
    <phoneticPr fontId="2"/>
  </si>
  <si>
    <r>
      <t xml:space="preserve">雇用期間内に資格取得ができなかった理由
※資格取得（×）の場合のみ
</t>
    </r>
    <r>
      <rPr>
        <sz val="10"/>
        <color rgb="FFFF0000"/>
        <rFont val="ＭＳ Ｐゴシック"/>
        <family val="3"/>
        <charset val="128"/>
      </rPr>
      <t>➞</t>
    </r>
    <r>
      <rPr>
        <b/>
        <u/>
        <sz val="11"/>
        <color rgb="FFFF0000"/>
        <rFont val="ＭＳ Ｐゴシック"/>
        <family val="3"/>
        <charset val="128"/>
      </rPr>
      <t>原則、委託料支払い対象外です。</t>
    </r>
    <rPh sb="0" eb="5">
      <t>コヨウキカンナイ</t>
    </rPh>
    <rPh sb="6" eb="10">
      <t>シカクシュトク</t>
    </rPh>
    <rPh sb="17" eb="19">
      <t>リユウ</t>
    </rPh>
    <rPh sb="21" eb="25">
      <t>シカクシュトク</t>
    </rPh>
    <rPh sb="29" eb="31">
      <t>バアイ</t>
    </rPh>
    <rPh sb="35" eb="37">
      <t>ゲンソク</t>
    </rPh>
    <rPh sb="38" eb="40">
      <t>イタク</t>
    </rPh>
    <rPh sb="40" eb="41">
      <t>リョウ</t>
    </rPh>
    <rPh sb="41" eb="43">
      <t>シハラ</t>
    </rPh>
    <rPh sb="44" eb="47">
      <t>タイショウガイ</t>
    </rPh>
    <phoneticPr fontId="2"/>
  </si>
  <si>
    <t>週３０時間以上４０時間以下</t>
    <rPh sb="0" eb="1">
      <t>シュウ</t>
    </rPh>
    <rPh sb="3" eb="7">
      <t>ジカンイジョウ</t>
    </rPh>
    <rPh sb="9" eb="11">
      <t>ジカン</t>
    </rPh>
    <rPh sb="11" eb="13">
      <t>イカ</t>
    </rPh>
    <phoneticPr fontId="2"/>
  </si>
  <si>
    <t>週２０時間以上３０時間未満</t>
    <rPh sb="0" eb="1">
      <t>シュウ</t>
    </rPh>
    <rPh sb="3" eb="7">
      <t>ジカンイジョウ</t>
    </rPh>
    <rPh sb="9" eb="11">
      <t>ジカン</t>
    </rPh>
    <rPh sb="11" eb="13">
      <t>ミマン</t>
    </rPh>
    <phoneticPr fontId="2"/>
  </si>
  <si>
    <t>選択してください</t>
    <rPh sb="0" eb="2">
      <t>センタク</t>
    </rPh>
    <phoneticPr fontId="2"/>
  </si>
  <si>
    <t>介護職員初任者研修（無資格者）</t>
    <rPh sb="0" eb="9">
      <t>カイゴショクインショニンシャケンシュウ</t>
    </rPh>
    <rPh sb="10" eb="14">
      <t>ムシカクシャ</t>
    </rPh>
    <phoneticPr fontId="2"/>
  </si>
  <si>
    <t>実務者研修（初任者研修等修了者）</t>
    <rPh sb="0" eb="3">
      <t>ジツムシャ</t>
    </rPh>
    <rPh sb="3" eb="5">
      <t>ケンシュウ</t>
    </rPh>
    <rPh sb="6" eb="11">
      <t>ショニンシャケンシュウ</t>
    </rPh>
    <rPh sb="11" eb="12">
      <t>ナド</t>
    </rPh>
    <rPh sb="12" eb="15">
      <t>シュウリョウシャ</t>
    </rPh>
    <phoneticPr fontId="2"/>
  </si>
  <si>
    <r>
      <rPr>
        <sz val="12"/>
        <rFont val="ＭＳ Ｐゴシック"/>
        <family val="3"/>
        <charset val="128"/>
      </rPr>
      <t>課税事業者・免税事業者</t>
    </r>
    <r>
      <rPr>
        <b/>
        <u/>
        <sz val="12"/>
        <rFont val="ＭＳ Ｐゴシック"/>
        <family val="3"/>
        <charset val="128"/>
      </rPr>
      <t>いずれかを</t>
    </r>
    <r>
      <rPr>
        <sz val="12"/>
        <rFont val="ＭＳ Ｐゴシック"/>
        <family val="3"/>
        <charset val="128"/>
      </rPr>
      <t>選択</t>
    </r>
    <rPh sb="0" eb="2">
      <t>カゼイ</t>
    </rPh>
    <rPh sb="2" eb="5">
      <t>ジギョウシャ</t>
    </rPh>
    <rPh sb="6" eb="8">
      <t>メンゼイ</t>
    </rPh>
    <rPh sb="8" eb="11">
      <t>ジギョウシャ</t>
    </rPh>
    <rPh sb="16" eb="18">
      <t>センタク</t>
    </rPh>
    <phoneticPr fontId="2"/>
  </si>
  <si>
    <t>雇用月</t>
    <rPh sb="0" eb="3">
      <t>コヨウツキ</t>
    </rPh>
    <phoneticPr fontId="2"/>
  </si>
  <si>
    <t>雇用終了月</t>
    <rPh sb="0" eb="5">
      <t>コヨウシュ</t>
    </rPh>
    <phoneticPr fontId="2"/>
  </si>
  <si>
    <t>女性</t>
    <rPh sb="0" eb="2">
      <t>ジョセイ</t>
    </rPh>
    <phoneticPr fontId="2"/>
  </si>
  <si>
    <t>男性</t>
    <rPh sb="0" eb="2">
      <t>ダンセイ</t>
    </rPh>
    <phoneticPr fontId="2"/>
  </si>
  <si>
    <t>無回答</t>
    <rPh sb="0" eb="3">
      <t>ムカイトウ</t>
    </rPh>
    <phoneticPr fontId="2"/>
  </si>
  <si>
    <t>採用経路</t>
    <rPh sb="0" eb="4">
      <t>サイヨウケイロ</t>
    </rPh>
    <phoneticPr fontId="2"/>
  </si>
  <si>
    <t>ハローワーク</t>
    <phoneticPr fontId="2"/>
  </si>
  <si>
    <t>有料求人広告</t>
  </si>
  <si>
    <t>就職イベント</t>
  </si>
  <si>
    <t>紹介（知人・職員等）</t>
  </si>
  <si>
    <t>人材紹介会社</t>
  </si>
  <si>
    <t>法人ホームページ</t>
  </si>
  <si>
    <t>その他</t>
    <rPh sb="2" eb="3">
      <t>タ</t>
    </rPh>
    <phoneticPr fontId="2"/>
  </si>
  <si>
    <t>人材センター</t>
    <phoneticPr fontId="2"/>
  </si>
  <si>
    <t>加入×</t>
    <rPh sb="0" eb="2">
      <t>カニュウ</t>
    </rPh>
    <phoneticPr fontId="2"/>
  </si>
  <si>
    <t>研修</t>
    <rPh sb="0" eb="2">
      <t>ケンシュウ</t>
    </rPh>
    <phoneticPr fontId="2"/>
  </si>
  <si>
    <t>法定福利</t>
    <rPh sb="0" eb="4">
      <t>ホウテイフクリ</t>
    </rPh>
    <phoneticPr fontId="2"/>
  </si>
  <si>
    <t>○</t>
    <phoneticPr fontId="2"/>
  </si>
  <si>
    <t>雇用期間を通じて社会保険にすべて加入している場合は○を選択</t>
    <rPh sb="0" eb="4">
      <t>コヨウキカン</t>
    </rPh>
    <rPh sb="5" eb="6">
      <t>ツウ</t>
    </rPh>
    <rPh sb="8" eb="10">
      <t>シャカイ</t>
    </rPh>
    <rPh sb="10" eb="12">
      <t>ホケン</t>
    </rPh>
    <rPh sb="16" eb="18">
      <t>カニュウ</t>
    </rPh>
    <rPh sb="22" eb="24">
      <t>バアイ</t>
    </rPh>
    <rPh sb="27" eb="29">
      <t>センタク</t>
    </rPh>
    <phoneticPr fontId="2"/>
  </si>
  <si>
    <r>
      <t>介護職員初任者研修</t>
    </r>
    <r>
      <rPr>
        <sz val="8"/>
        <rFont val="ＭＳ Ｐゴシック"/>
        <family val="3"/>
        <charset val="128"/>
        <scheme val="minor"/>
      </rPr>
      <t>（無資格者）</t>
    </r>
    <rPh sb="0" eb="2">
      <t>カイゴ</t>
    </rPh>
    <rPh sb="2" eb="4">
      <t>ショクイン</t>
    </rPh>
    <rPh sb="4" eb="7">
      <t>ショニンシャ</t>
    </rPh>
    <rPh sb="7" eb="9">
      <t>ケンシュウ</t>
    </rPh>
    <rPh sb="10" eb="14">
      <t>ムシカクシャ</t>
    </rPh>
    <phoneticPr fontId="8"/>
  </si>
  <si>
    <r>
      <t>実務者研修</t>
    </r>
    <r>
      <rPr>
        <sz val="8"/>
        <rFont val="ＭＳ Ｐゴシック"/>
        <family val="3"/>
        <charset val="128"/>
      </rPr>
      <t>（初任者研修等修了者）</t>
    </r>
    <rPh sb="0" eb="3">
      <t>ジツムシャ</t>
    </rPh>
    <rPh sb="3" eb="5">
      <t>ケンシュウ</t>
    </rPh>
    <rPh sb="6" eb="9">
      <t>ショニンシャ</t>
    </rPh>
    <rPh sb="9" eb="11">
      <t>ケンシュウ</t>
    </rPh>
    <rPh sb="11" eb="12">
      <t>トウ</t>
    </rPh>
    <rPh sb="12" eb="15">
      <t>シュウリョウシャ</t>
    </rPh>
    <phoneticPr fontId="8"/>
  </si>
  <si>
    <t>年齢</t>
    <rPh sb="0" eb="2">
      <t>ネンレイ</t>
    </rPh>
    <phoneticPr fontId="2"/>
  </si>
  <si>
    <r>
      <t xml:space="preserve">②研修受講費
</t>
    </r>
    <r>
      <rPr>
        <b/>
        <sz val="10"/>
        <rFont val="ＭＳ Ｐゴシック"/>
        <family val="3"/>
        <charset val="128"/>
      </rPr>
      <t xml:space="preserve">※税込額を入力
</t>
    </r>
    <r>
      <rPr>
        <sz val="8"/>
        <rFont val="ＭＳ Ｐゴシック"/>
        <family val="3"/>
        <charset val="128"/>
      </rPr>
      <t>免税事業者＝</t>
    </r>
    <r>
      <rPr>
        <u/>
        <sz val="8"/>
        <rFont val="ＭＳ Ｐゴシック"/>
        <family val="3"/>
        <charset val="128"/>
      </rPr>
      <t>税</t>
    </r>
    <r>
      <rPr>
        <b/>
        <u/>
        <sz val="8"/>
        <rFont val="ＭＳ Ｐゴシック"/>
        <family val="3"/>
        <charset val="128"/>
      </rPr>
      <t>込</t>
    </r>
    <r>
      <rPr>
        <sz val="8"/>
        <rFont val="ＭＳ Ｐゴシック"/>
        <family val="3"/>
        <charset val="128"/>
      </rPr>
      <t>額
課税事業者＝</t>
    </r>
    <r>
      <rPr>
        <u/>
        <sz val="8"/>
        <rFont val="ＭＳ Ｐゴシック"/>
        <family val="3"/>
        <charset val="128"/>
      </rPr>
      <t>税</t>
    </r>
    <r>
      <rPr>
        <b/>
        <u/>
        <sz val="8"/>
        <rFont val="ＭＳ Ｐゴシック"/>
        <family val="3"/>
        <charset val="128"/>
      </rPr>
      <t>抜</t>
    </r>
    <r>
      <rPr>
        <sz val="8"/>
        <rFont val="ＭＳ Ｐゴシック"/>
        <family val="3"/>
        <charset val="128"/>
      </rPr>
      <t>額　を反映</t>
    </r>
    <rPh sb="1" eb="3">
      <t>ケンシュウ</t>
    </rPh>
    <rPh sb="3" eb="5">
      <t>ジュコウ</t>
    </rPh>
    <rPh sb="5" eb="6">
      <t>ヒ</t>
    </rPh>
    <rPh sb="8" eb="10">
      <t>ゼイコ</t>
    </rPh>
    <rPh sb="10" eb="11">
      <t>ガク</t>
    </rPh>
    <rPh sb="12" eb="14">
      <t>ニュウリョク</t>
    </rPh>
    <rPh sb="15" eb="20">
      <t>メンゼイジギョウシャ</t>
    </rPh>
    <rPh sb="21" eb="23">
      <t>ゼイコミ</t>
    </rPh>
    <rPh sb="23" eb="24">
      <t>ガク</t>
    </rPh>
    <rPh sb="25" eb="30">
      <t>カゼイジギョウシャ</t>
    </rPh>
    <rPh sb="31" eb="34">
      <t>ゼイヌキガク</t>
    </rPh>
    <rPh sb="36" eb="38">
      <t>ハンエイ</t>
    </rPh>
    <phoneticPr fontId="2"/>
  </si>
  <si>
    <r>
      <t xml:space="preserve">③求人広告費
</t>
    </r>
    <r>
      <rPr>
        <b/>
        <sz val="10"/>
        <rFont val="ＭＳ Ｐゴシック"/>
        <family val="3"/>
        <charset val="128"/>
      </rPr>
      <t>※税込額を入力</t>
    </r>
    <r>
      <rPr>
        <sz val="11"/>
        <rFont val="ＭＳ Ｐゴシック"/>
        <family val="3"/>
        <charset val="128"/>
      </rPr>
      <t xml:space="preserve">
</t>
    </r>
    <r>
      <rPr>
        <sz val="8"/>
        <rFont val="ＭＳ Ｐゴシック"/>
        <family val="3"/>
        <charset val="128"/>
      </rPr>
      <t>免税事業者＝</t>
    </r>
    <r>
      <rPr>
        <u/>
        <sz val="8"/>
        <rFont val="ＭＳ Ｐゴシック"/>
        <family val="3"/>
        <charset val="128"/>
      </rPr>
      <t>税込額</t>
    </r>
    <r>
      <rPr>
        <sz val="8"/>
        <rFont val="ＭＳ Ｐゴシック"/>
        <family val="3"/>
        <charset val="128"/>
      </rPr>
      <t xml:space="preserve">
課税事業者＝</t>
    </r>
    <r>
      <rPr>
        <u/>
        <sz val="8"/>
        <rFont val="ＭＳ Ｐゴシック"/>
        <family val="3"/>
        <charset val="128"/>
      </rPr>
      <t>税抜額</t>
    </r>
    <r>
      <rPr>
        <sz val="8"/>
        <rFont val="ＭＳ Ｐゴシック"/>
        <family val="3"/>
        <charset val="128"/>
      </rPr>
      <t>　を反映</t>
    </r>
    <rPh sb="1" eb="3">
      <t>キュウジン</t>
    </rPh>
    <rPh sb="3" eb="5">
      <t>コウコク</t>
    </rPh>
    <rPh sb="5" eb="6">
      <t>ヒ</t>
    </rPh>
    <phoneticPr fontId="2"/>
  </si>
  <si>
    <t>④管理事務費</t>
    <rPh sb="1" eb="3">
      <t>カンリ</t>
    </rPh>
    <rPh sb="3" eb="5">
      <t>ジム</t>
    </rPh>
    <rPh sb="5" eb="6">
      <t>ヒ</t>
    </rPh>
    <phoneticPr fontId="2"/>
  </si>
  <si>
    <r>
      <t xml:space="preserve">領収書番号
</t>
    </r>
    <r>
      <rPr>
        <b/>
        <sz val="10"/>
        <color rgb="FFFF0000"/>
        <rFont val="ＭＳ Ｐゴシック"/>
        <family val="3"/>
        <charset val="128"/>
      </rPr>
      <t>※1から順に振ってください</t>
    </r>
    <rPh sb="0" eb="3">
      <t>リョウシュウショ</t>
    </rPh>
    <rPh sb="3" eb="5">
      <t>バンゴウ</t>
    </rPh>
    <rPh sb="10" eb="11">
      <t>ジュン</t>
    </rPh>
    <rPh sb="12" eb="13">
      <t>フ</t>
    </rPh>
    <phoneticPr fontId="2"/>
  </si>
  <si>
    <t>広告領収番号</t>
    <rPh sb="0" eb="2">
      <t>コウコク</t>
    </rPh>
    <rPh sb="2" eb="4">
      <t>リョウシュウ</t>
    </rPh>
    <rPh sb="4" eb="6">
      <t>バンゴウ</t>
    </rPh>
    <phoneticPr fontId="2"/>
  </si>
  <si>
    <t>選択</t>
    <rPh sb="0" eb="2">
      <t>センタク</t>
    </rPh>
    <phoneticPr fontId="2"/>
  </si>
  <si>
    <t>請求額（合計）</t>
    <rPh sb="0" eb="2">
      <t>セイキュウ</t>
    </rPh>
    <rPh sb="2" eb="3">
      <t>ガク</t>
    </rPh>
    <rPh sb="4" eb="6">
      <t>ゴウケイ</t>
    </rPh>
    <phoneticPr fontId="2"/>
  </si>
  <si>
    <t>対象者ごとの請求金額
（税込）</t>
    <rPh sb="0" eb="3">
      <t>タイショウシャ</t>
    </rPh>
    <rPh sb="6" eb="8">
      <t>セイキュウ</t>
    </rPh>
    <rPh sb="8" eb="10">
      <t>キンガク</t>
    </rPh>
    <rPh sb="9" eb="10">
      <t>ガク</t>
    </rPh>
    <rPh sb="12" eb="14">
      <t>ゼイコミ</t>
    </rPh>
    <phoneticPr fontId="2"/>
  </si>
  <si>
    <t>対象者ごとの請求金額
（税抜）</t>
    <rPh sb="0" eb="2">
      <t>タイショウ</t>
    </rPh>
    <rPh sb="2" eb="3">
      <t>シャ</t>
    </rPh>
    <rPh sb="6" eb="8">
      <t>セイキュウ</t>
    </rPh>
    <rPh sb="8" eb="10">
      <t>キンガク</t>
    </rPh>
    <rPh sb="12" eb="14">
      <t>ゼイヌキ</t>
    </rPh>
    <phoneticPr fontId="2"/>
  </si>
  <si>
    <t>対象者ごとの請求金額（税込）</t>
    <phoneticPr fontId="2"/>
  </si>
  <si>
    <t>対象者ごとの請求金額（税抜）</t>
    <rPh sb="12" eb="13">
      <t>ヌ</t>
    </rPh>
    <phoneticPr fontId="2"/>
  </si>
  <si>
    <t>経験者ではない</t>
    <rPh sb="0" eb="3">
      <t>ケイケンシャ</t>
    </rPh>
    <phoneticPr fontId="2"/>
  </si>
  <si>
    <t>×</t>
    <phoneticPr fontId="2"/>
  </si>
  <si>
    <r>
      <t>法定福利費</t>
    </r>
    <r>
      <rPr>
        <sz val="8"/>
        <color rgb="FFFF0000"/>
        <rFont val="ＭＳ Ｐゴシック"/>
        <family val="3"/>
        <charset val="128"/>
      </rPr>
      <t xml:space="preserve">
</t>
    </r>
    <r>
      <rPr>
        <b/>
        <sz val="8"/>
        <color rgb="FFC00000"/>
        <rFont val="ＭＳ Ｐゴシック"/>
        <family val="3"/>
        <charset val="128"/>
      </rPr>
      <t>※社会保険加入の場合◯</t>
    </r>
    <rPh sb="0" eb="2">
      <t>ホウテイ</t>
    </rPh>
    <rPh sb="2" eb="4">
      <t>フクリ</t>
    </rPh>
    <rPh sb="4" eb="5">
      <t>ヒ</t>
    </rPh>
    <phoneticPr fontId="2"/>
  </si>
  <si>
    <r>
      <t>勤務形態</t>
    </r>
    <r>
      <rPr>
        <sz val="11"/>
        <color rgb="FFFF0000"/>
        <rFont val="ＭＳ Ｐゴシック"/>
        <family val="3"/>
        <charset val="128"/>
        <scheme val="minor"/>
      </rPr>
      <t xml:space="preserve">
</t>
    </r>
    <r>
      <rPr>
        <b/>
        <sz val="11"/>
        <color rgb="FFC00000"/>
        <rFont val="ＭＳ Ｐゴシック"/>
        <family val="3"/>
        <charset val="128"/>
        <scheme val="minor"/>
      </rPr>
      <t>※いずれか選択</t>
    </r>
    <rPh sb="0" eb="4">
      <t>キンムケイタイ</t>
    </rPh>
    <rPh sb="10" eb="12">
      <t>センタク</t>
    </rPh>
    <phoneticPr fontId="2"/>
  </si>
  <si>
    <r>
      <rPr>
        <sz val="12"/>
        <rFont val="ＭＳ Ｐゴシック"/>
        <family val="3"/>
        <charset val="128"/>
      </rPr>
      <t>②研修受講費</t>
    </r>
    <r>
      <rPr>
        <sz val="11"/>
        <rFont val="ＭＳ Ｐゴシック"/>
        <family val="3"/>
        <charset val="128"/>
      </rPr>
      <t xml:space="preserve">
</t>
    </r>
    <r>
      <rPr>
        <b/>
        <sz val="10"/>
        <rFont val="ＭＳ Ｐゴシック"/>
        <family val="3"/>
        <charset val="128"/>
      </rPr>
      <t xml:space="preserve">※税込額を入力
</t>
    </r>
    <r>
      <rPr>
        <sz val="8"/>
        <rFont val="ＭＳ Ｐゴシック"/>
        <family val="3"/>
        <charset val="128"/>
      </rPr>
      <t>免税事業者＝</t>
    </r>
    <r>
      <rPr>
        <u/>
        <sz val="8"/>
        <rFont val="ＭＳ Ｐゴシック"/>
        <family val="3"/>
        <charset val="128"/>
      </rPr>
      <t>税</t>
    </r>
    <r>
      <rPr>
        <b/>
        <u/>
        <sz val="8"/>
        <rFont val="ＭＳ Ｐゴシック"/>
        <family val="3"/>
        <charset val="128"/>
      </rPr>
      <t>込</t>
    </r>
    <r>
      <rPr>
        <sz val="8"/>
        <rFont val="ＭＳ Ｐゴシック"/>
        <family val="3"/>
        <charset val="128"/>
      </rPr>
      <t>額
課税事業者＝</t>
    </r>
    <r>
      <rPr>
        <u/>
        <sz val="8"/>
        <rFont val="ＭＳ Ｐゴシック"/>
        <family val="3"/>
        <charset val="128"/>
      </rPr>
      <t>税</t>
    </r>
    <r>
      <rPr>
        <b/>
        <u/>
        <sz val="8"/>
        <rFont val="ＭＳ Ｐゴシック"/>
        <family val="3"/>
        <charset val="128"/>
      </rPr>
      <t>抜</t>
    </r>
    <r>
      <rPr>
        <sz val="8"/>
        <rFont val="ＭＳ Ｐゴシック"/>
        <family val="3"/>
        <charset val="128"/>
      </rPr>
      <t>額　を反映</t>
    </r>
    <rPh sb="1" eb="3">
      <t>ケンシュウ</t>
    </rPh>
    <rPh sb="3" eb="5">
      <t>ジュコウ</t>
    </rPh>
    <rPh sb="5" eb="6">
      <t>ヒ</t>
    </rPh>
    <rPh sb="8" eb="10">
      <t>ゼイコ</t>
    </rPh>
    <rPh sb="10" eb="11">
      <t>ガク</t>
    </rPh>
    <rPh sb="12" eb="14">
      <t>ニュウリョク</t>
    </rPh>
    <rPh sb="15" eb="20">
      <t>メンゼイジギョウシャ</t>
    </rPh>
    <rPh sb="21" eb="23">
      <t>ゼイコミ</t>
    </rPh>
    <rPh sb="23" eb="24">
      <t>ガク</t>
    </rPh>
    <rPh sb="25" eb="30">
      <t>カゼイジギョウシャ</t>
    </rPh>
    <rPh sb="31" eb="34">
      <t>ゼイヌキガク</t>
    </rPh>
    <rPh sb="36" eb="38">
      <t>ハンエイ</t>
    </rPh>
    <phoneticPr fontId="2"/>
  </si>
  <si>
    <t>雇用時の
時給(相当)</t>
    <rPh sb="0" eb="2">
      <t>コヨウ</t>
    </rPh>
    <rPh sb="2" eb="3">
      <t>ジ</t>
    </rPh>
    <rPh sb="5" eb="7">
      <t>ジキュウ</t>
    </rPh>
    <rPh sb="8" eb="10">
      <t>ソウトウ</t>
    </rPh>
    <phoneticPr fontId="2"/>
  </si>
  <si>
    <t>賃金計算に
使用する額</t>
    <rPh sb="0" eb="2">
      <t>チンギン</t>
    </rPh>
    <rPh sb="2" eb="4">
      <t>ケイサン</t>
    </rPh>
    <rPh sb="6" eb="8">
      <t>シヨウ</t>
    </rPh>
    <rPh sb="10" eb="11">
      <t>ガク</t>
    </rPh>
    <phoneticPr fontId="2"/>
  </si>
  <si>
    <t>※小数点以下
切り捨て</t>
    <rPh sb="1" eb="4">
      <t>ショウスウテン</t>
    </rPh>
    <rPh sb="4" eb="6">
      <t>イカ</t>
    </rPh>
    <rPh sb="7" eb="8">
      <t>キ</t>
    </rPh>
    <rPh sb="9" eb="10">
      <t>ス</t>
    </rPh>
    <phoneticPr fontId="2"/>
  </si>
  <si>
    <t>〔B〕時給（相当）</t>
    <rPh sb="3" eb="5">
      <t>ジキュウ</t>
    </rPh>
    <rPh sb="6" eb="8">
      <t>ソウトウ</t>
    </rPh>
    <phoneticPr fontId="2"/>
  </si>
  <si>
    <r>
      <rPr>
        <b/>
        <sz val="10"/>
        <rFont val="ＭＳ Ｐゴシック"/>
        <family val="3"/>
        <charset val="128"/>
      </rPr>
      <t>〔A：時給の場合〕</t>
    </r>
    <r>
      <rPr>
        <sz val="10"/>
        <rFont val="ＭＳ Ｐゴシック"/>
        <family val="3"/>
        <charset val="128"/>
      </rPr>
      <t xml:space="preserve">
時間単価を直接入力　　
</t>
    </r>
    <r>
      <rPr>
        <b/>
        <sz val="10"/>
        <rFont val="ＭＳ Ｐゴシック"/>
        <family val="3"/>
        <charset val="128"/>
      </rPr>
      <t>〔B：月給の場合〕</t>
    </r>
    <r>
      <rPr>
        <sz val="10"/>
        <rFont val="ＭＳ Ｐゴシック"/>
        <family val="3"/>
        <charset val="128"/>
      </rPr>
      <t xml:space="preserve">
「諸手当を含む月給」÷「所定労働時間の月平均」で算出し、入力</t>
    </r>
    <rPh sb="6" eb="8">
      <t>バアイ</t>
    </rPh>
    <rPh sb="12" eb="14">
      <t>タンカ</t>
    </rPh>
    <rPh sb="15" eb="17">
      <t>チョクセツ</t>
    </rPh>
    <rPh sb="17" eb="19">
      <t>ニュウリョク</t>
    </rPh>
    <rPh sb="45" eb="47">
      <t>ショテイ</t>
    </rPh>
    <rPh sb="52" eb="53">
      <t>ツキ</t>
    </rPh>
    <rPh sb="53" eb="55">
      <t>ヘイキン</t>
    </rPh>
    <rPh sb="57" eb="59">
      <t>サンシュツ</t>
    </rPh>
    <rPh sb="61" eb="63">
      <t>ニュウリョク</t>
    </rPh>
    <phoneticPr fontId="2"/>
  </si>
  <si>
    <t>雇用時報告様式　２</t>
    <rPh sb="0" eb="3">
      <t>コヨウジ</t>
    </rPh>
    <rPh sb="3" eb="5">
      <t>ホウコク</t>
    </rPh>
    <rPh sb="5" eb="7">
      <t>ヨウシキ</t>
    </rPh>
    <phoneticPr fontId="2"/>
  </si>
  <si>
    <t>雇用時報告様式３</t>
    <rPh sb="0" eb="3">
      <t>コヨウジ</t>
    </rPh>
    <rPh sb="3" eb="5">
      <t>ホウコク</t>
    </rPh>
    <rPh sb="5" eb="7">
      <t>ヨウシキ</t>
    </rPh>
    <phoneticPr fontId="8"/>
  </si>
  <si>
    <r>
      <t xml:space="preserve">　「経験者（※）」に該当しますか。いずれかを選択してください。
</t>
    </r>
    <r>
      <rPr>
        <sz val="8"/>
        <rFont val="ＭＳ Ｐゴシック"/>
        <family val="3"/>
        <charset val="128"/>
        <scheme val="minor"/>
      </rPr>
      <t>※「経験者」とは、就労としての介護業務経験を有する者を指します。</t>
    </r>
    <rPh sb="2" eb="4">
      <t>ケイケン</t>
    </rPh>
    <rPh sb="4" eb="5">
      <t>シャ</t>
    </rPh>
    <rPh sb="10" eb="12">
      <t>ガイトウ</t>
    </rPh>
    <rPh sb="22" eb="24">
      <t>センタク</t>
    </rPh>
    <rPh sb="34" eb="37">
      <t>ケイケンシャ</t>
    </rPh>
    <rPh sb="51" eb="53">
      <t>ケイケン</t>
    </rPh>
    <rPh sb="54" eb="55">
      <t>ユウ</t>
    </rPh>
    <rPh sb="57" eb="58">
      <t>モノ</t>
    </rPh>
    <phoneticPr fontId="2"/>
  </si>
  <si>
    <r>
      <t>実績報告様式　1-</t>
    </r>
    <r>
      <rPr>
        <sz val="11"/>
        <rFont val="ＭＳ Ｐゴシック"/>
        <family val="3"/>
        <charset val="128"/>
      </rPr>
      <t>2</t>
    </r>
    <rPh sb="0" eb="2">
      <t>ジッセキ</t>
    </rPh>
    <phoneticPr fontId="2"/>
  </si>
  <si>
    <r>
      <t>経験者に該当する　</t>
    </r>
    <r>
      <rPr>
        <sz val="11"/>
        <color rgb="FFFF0000"/>
        <rFont val="ＭＳ Ｐゴシック"/>
        <family val="3"/>
        <charset val="128"/>
        <scheme val="minor"/>
      </rPr>
      <t>※１事業所につき１人まで</t>
    </r>
    <rPh sb="0" eb="3">
      <t>ケイケンシャ</t>
    </rPh>
    <rPh sb="4" eb="6">
      <t>ガイトウ</t>
    </rPh>
    <rPh sb="11" eb="14">
      <t>ジギョウショ</t>
    </rPh>
    <rPh sb="18" eb="19">
      <t>ヒト</t>
    </rPh>
    <phoneticPr fontId="2"/>
  </si>
  <si>
    <t>実績報告書（対象者別内訳）【就業促進】</t>
    <rPh sb="0" eb="2">
      <t>ジッセキ</t>
    </rPh>
    <rPh sb="2" eb="5">
      <t>ホウコクショ</t>
    </rPh>
    <rPh sb="6" eb="9">
      <t>タイショウシャ</t>
    </rPh>
    <rPh sb="9" eb="10">
      <t>ベツ</t>
    </rPh>
    <rPh sb="10" eb="12">
      <t>ウチワケ</t>
    </rPh>
    <rPh sb="14" eb="18">
      <t>シュウギョウソクシン</t>
    </rPh>
    <phoneticPr fontId="2"/>
  </si>
  <si>
    <t>雇用条件等対象者確認書【就業促進】</t>
    <rPh sb="0" eb="2">
      <t>コヨウ</t>
    </rPh>
    <rPh sb="2" eb="4">
      <t>ジョウケン</t>
    </rPh>
    <rPh sb="4" eb="5">
      <t>トウ</t>
    </rPh>
    <rPh sb="5" eb="8">
      <t>タイショウシャ</t>
    </rPh>
    <rPh sb="8" eb="11">
      <t>カクニンショ</t>
    </rPh>
    <rPh sb="12" eb="16">
      <t>シュウギョウソクシン</t>
    </rPh>
    <phoneticPr fontId="8"/>
  </si>
  <si>
    <t>雇用確定届【就業促進】</t>
    <rPh sb="0" eb="2">
      <t>コヨウ</t>
    </rPh>
    <rPh sb="2" eb="4">
      <t>カクテイ</t>
    </rPh>
    <rPh sb="4" eb="5">
      <t>トドケ</t>
    </rPh>
    <rPh sb="6" eb="10">
      <t>シュウギョウソクシン</t>
    </rPh>
    <phoneticPr fontId="2"/>
  </si>
  <si>
    <r>
      <t>月に</t>
    </r>
    <r>
      <rPr>
        <u/>
        <sz val="12"/>
        <rFont val="ＭＳ Ｐゴシック"/>
        <family val="3"/>
        <charset val="128"/>
      </rPr>
      <t>介護職員就業促進事業</t>
    </r>
    <r>
      <rPr>
        <sz val="12"/>
        <rFont val="ＭＳ Ｐゴシック"/>
        <family val="3"/>
        <charset val="128"/>
      </rPr>
      <t>の対象者の雇用を開始したので、下記のとおり届け出ます。</t>
    </r>
    <rPh sb="0" eb="1">
      <t>ガツ</t>
    </rPh>
    <phoneticPr fontId="2"/>
  </si>
  <si>
    <r>
      <t>月に雇用終了した下記の者につき、</t>
    </r>
    <r>
      <rPr>
        <u/>
        <sz val="14"/>
        <rFont val="ＭＳ Ｐゴシック"/>
        <family val="3"/>
        <charset val="128"/>
      </rPr>
      <t>介護職員就業促進事業</t>
    </r>
    <r>
      <rPr>
        <sz val="14"/>
        <rFont val="ＭＳ Ｐゴシック"/>
        <family val="3"/>
        <charset val="128"/>
      </rPr>
      <t>に係る雇用実績内訳を報告します。</t>
    </r>
    <rPh sb="0" eb="1">
      <t>ガツ</t>
    </rPh>
    <phoneticPr fontId="2"/>
  </si>
  <si>
    <r>
      <rPr>
        <sz val="12"/>
        <rFont val="ＭＳ Ｐゴシック"/>
        <family val="3"/>
        <charset val="128"/>
      </rPr>
      <t>③求人広告費</t>
    </r>
    <r>
      <rPr>
        <sz val="11"/>
        <rFont val="ＭＳ Ｐゴシック"/>
        <family val="3"/>
        <charset val="128"/>
      </rPr>
      <t xml:space="preserve">
</t>
    </r>
    <r>
      <rPr>
        <b/>
        <sz val="10"/>
        <rFont val="ＭＳ Ｐゴシック"/>
        <family val="3"/>
        <charset val="128"/>
      </rPr>
      <t xml:space="preserve">※1-2に入力
</t>
    </r>
    <r>
      <rPr>
        <sz val="8"/>
        <rFont val="ＭＳ Ｐゴシック"/>
        <family val="3"/>
        <charset val="128"/>
      </rPr>
      <t>免税事業者=</t>
    </r>
    <r>
      <rPr>
        <u/>
        <sz val="8"/>
        <rFont val="ＭＳ Ｐゴシック"/>
        <family val="3"/>
        <charset val="128"/>
      </rPr>
      <t>税</t>
    </r>
    <r>
      <rPr>
        <b/>
        <u/>
        <sz val="8"/>
        <rFont val="ＭＳ Ｐゴシック"/>
        <family val="3"/>
        <charset val="128"/>
      </rPr>
      <t>込</t>
    </r>
    <r>
      <rPr>
        <sz val="8"/>
        <rFont val="ＭＳ Ｐゴシック"/>
        <family val="3"/>
        <charset val="128"/>
      </rPr>
      <t>額</t>
    </r>
    <r>
      <rPr>
        <b/>
        <sz val="8"/>
        <rFont val="ＭＳ Ｐゴシック"/>
        <family val="3"/>
        <charset val="128"/>
      </rPr>
      <t xml:space="preserve">
</t>
    </r>
    <r>
      <rPr>
        <sz val="8"/>
        <rFont val="ＭＳ Ｐゴシック"/>
        <family val="3"/>
        <charset val="128"/>
      </rPr>
      <t>課税事業者＝</t>
    </r>
    <r>
      <rPr>
        <u/>
        <sz val="8"/>
        <rFont val="ＭＳ Ｐゴシック"/>
        <family val="3"/>
        <charset val="128"/>
      </rPr>
      <t>税</t>
    </r>
    <r>
      <rPr>
        <b/>
        <u/>
        <sz val="8"/>
        <rFont val="ＭＳ Ｐゴシック"/>
        <family val="3"/>
        <charset val="128"/>
      </rPr>
      <t>抜</t>
    </r>
    <r>
      <rPr>
        <sz val="8"/>
        <rFont val="ＭＳ Ｐゴシック"/>
        <family val="3"/>
        <charset val="128"/>
      </rPr>
      <t>額　を反映</t>
    </r>
    <rPh sb="1" eb="3">
      <t>キュウジン</t>
    </rPh>
    <rPh sb="3" eb="5">
      <t>コウコク</t>
    </rPh>
    <rPh sb="5" eb="6">
      <t>ヒ</t>
    </rPh>
    <rPh sb="25" eb="30">
      <t>カゼイジギョウシャ</t>
    </rPh>
    <rPh sb="31" eb="34">
      <t>ゼイヌキガク</t>
    </rPh>
    <rPh sb="36" eb="38">
      <t>ハンエイ</t>
    </rPh>
    <phoneticPr fontId="2"/>
  </si>
  <si>
    <t>令和7年度</t>
    <rPh sb="0" eb="2">
      <t>レイワ</t>
    </rPh>
    <rPh sb="3" eb="5">
      <t>ネンド</t>
    </rPh>
    <phoneticPr fontId="2"/>
  </si>
  <si>
    <t>←予定雇用期間における「所定労働時間の月平均（小数点切り上げ整数のみ)」を入力
←「諸手当を含む月給」を入力</t>
    <rPh sb="1" eb="3">
      <t>ヨテイ</t>
    </rPh>
    <rPh sb="3" eb="7">
      <t>コヨウキカン</t>
    </rPh>
    <rPh sb="12" eb="14">
      <t>ショテイ</t>
    </rPh>
    <rPh sb="14" eb="16">
      <t>ロウドウ</t>
    </rPh>
    <rPh sb="16" eb="18">
      <t>ジカン</t>
    </rPh>
    <rPh sb="19" eb="20">
      <t>ツキ</t>
    </rPh>
    <rPh sb="20" eb="22">
      <t>ヘイキン</t>
    </rPh>
    <rPh sb="23" eb="26">
      <t>ショウスウテン</t>
    </rPh>
    <rPh sb="26" eb="27">
      <t>キ</t>
    </rPh>
    <rPh sb="28" eb="29">
      <t>ア</t>
    </rPh>
    <rPh sb="30" eb="32">
      <t>セイスウ</t>
    </rPh>
    <rPh sb="37" eb="39">
      <t>ニュウリョク</t>
    </rPh>
    <phoneticPr fontId="2"/>
  </si>
  <si>
    <t>令和７年度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</si>
</sst>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176" formatCode="#,##0_);[Red]\(#,##0\)"/>
    <numFmt numFmtId="177" formatCode="m&quot;月&quot;d&quot;日&quot;;@"/>
    <numFmt numFmtId="178" formatCode="0.0%"/>
    <numFmt numFmtId="179" formatCode="0&quot;円&quot;"/>
    <numFmt numFmtId="180" formatCode="[$-411]ggge&quot;年&quot;m&quot;月&quot;d&quot;日&quot;;@"/>
    <numFmt numFmtId="181" formatCode="0_ "/>
    <numFmt numFmtId="182" formatCode="yyyy/m/d;@"/>
    <numFmt numFmtId="183" formatCode="0.000%"/>
    <numFmt numFmtId="184" formatCode="#"/>
    <numFmt numFmtId="185" formatCode="#,##0_ "/>
    <numFmt numFmtId="186" formatCode="0_);[Red]\(0\)"/>
    <numFmt numFmtId="187" formatCode="#,###&quot;円&quot;"/>
    <numFmt numFmtId="188" formatCode="#,###&quot;時間&quot;"/>
  </numFmts>
  <fonts count="7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u/>
      <sz val="11"/>
      <name val="ＭＳ Ｐゴシック"/>
      <family val="3"/>
      <charset val="128"/>
    </font>
    <font>
      <i/>
      <sz val="11"/>
      <name val="ＭＳ Ｐゴシック"/>
      <family val="3"/>
      <charset val="128"/>
    </font>
    <font>
      <sz val="11"/>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i/>
      <sz val="14"/>
      <name val="ＭＳ Ｐゴシック"/>
      <family val="3"/>
      <charset val="128"/>
      <scheme val="minor"/>
    </font>
    <font>
      <sz val="11"/>
      <color theme="0"/>
      <name val="ＭＳ Ｐゴシック"/>
      <family val="3"/>
      <charset val="128"/>
    </font>
    <font>
      <sz val="11"/>
      <color rgb="FFFF0000"/>
      <name val="ＭＳ Ｐゴシック"/>
      <family val="3"/>
      <charset val="128"/>
    </font>
    <font>
      <sz val="12"/>
      <name val="ＭＳ Ｐゴシック"/>
      <family val="3"/>
      <charset val="128"/>
      <scheme val="minor"/>
    </font>
    <font>
      <sz val="10"/>
      <color rgb="FFFF0000"/>
      <name val="ＭＳ Ｐゴシック"/>
      <family val="3"/>
      <charset val="128"/>
    </font>
    <font>
      <sz val="11"/>
      <color theme="1"/>
      <name val="ＭＳ Ｐ明朝"/>
      <family val="1"/>
      <charset val="128"/>
    </font>
    <font>
      <sz val="9"/>
      <color theme="1"/>
      <name val="ＭＳ Ｐ明朝"/>
      <family val="1"/>
      <charset val="128"/>
    </font>
    <font>
      <sz val="14"/>
      <name val="ＭＳ Ｐゴシック"/>
      <family val="3"/>
      <charset val="128"/>
      <scheme val="minor"/>
    </font>
    <font>
      <b/>
      <sz val="10"/>
      <color theme="0"/>
      <name val="ＭＳ Ｐゴシック"/>
      <family val="3"/>
      <charset val="128"/>
      <scheme val="major"/>
    </font>
    <font>
      <b/>
      <sz val="11"/>
      <name val="ＭＳ Ｐゴシック"/>
      <family val="3"/>
      <charset val="128"/>
      <scheme val="minor"/>
    </font>
    <font>
      <sz val="9"/>
      <color rgb="FF000000"/>
      <name val="MS UI Gothic"/>
      <family val="3"/>
      <charset val="128"/>
    </font>
    <font>
      <b/>
      <sz val="9"/>
      <name val="ＭＳ Ｐゴシック"/>
      <family val="3"/>
      <charset val="128"/>
      <scheme val="minor"/>
    </font>
    <font>
      <b/>
      <sz val="14"/>
      <name val="ＭＳ Ｐゴシック"/>
      <family val="3"/>
      <charset val="128"/>
      <scheme val="minor"/>
    </font>
    <font>
      <b/>
      <sz val="12"/>
      <name val="ＭＳ Ｐゴシック"/>
      <family val="3"/>
      <charset val="128"/>
      <scheme val="minor"/>
    </font>
    <font>
      <b/>
      <sz val="10"/>
      <name val="ＭＳ Ｐゴシック"/>
      <family val="3"/>
      <charset val="128"/>
    </font>
    <font>
      <sz val="8"/>
      <name val="ＭＳ Ｐゴシック"/>
      <family val="3"/>
      <charset val="128"/>
    </font>
    <font>
      <u/>
      <sz val="8"/>
      <name val="ＭＳ Ｐゴシック"/>
      <family val="3"/>
      <charset val="128"/>
    </font>
    <font>
      <b/>
      <u/>
      <sz val="8"/>
      <name val="ＭＳ Ｐゴシック"/>
      <family val="3"/>
      <charset val="128"/>
    </font>
    <font>
      <sz val="11"/>
      <color theme="0"/>
      <name val="ＭＳ Ｐゴシック"/>
      <family val="3"/>
      <charset val="128"/>
      <scheme val="minor"/>
    </font>
    <font>
      <b/>
      <sz val="11"/>
      <name val="ＭＳ Ｐゴシック"/>
      <family val="3"/>
      <charset val="128"/>
    </font>
    <font>
      <b/>
      <sz val="10"/>
      <name val="ＭＳ Ｐゴシック"/>
      <family val="3"/>
      <charset val="128"/>
      <scheme val="minor"/>
    </font>
    <font>
      <b/>
      <sz val="16"/>
      <name val="ＭＳ Ｐゴシック"/>
      <family val="3"/>
      <charset val="128"/>
    </font>
    <font>
      <sz val="16"/>
      <name val="ＭＳ Ｐゴシック"/>
      <family val="3"/>
      <charset val="128"/>
    </font>
    <font>
      <sz val="11"/>
      <color rgb="FF9C0006"/>
      <name val="ＭＳ Ｐゴシック"/>
      <family val="2"/>
      <charset val="128"/>
      <scheme val="minor"/>
    </font>
    <font>
      <sz val="11"/>
      <name val="ＭＳ Ｐゴシック"/>
      <family val="2"/>
      <charset val="128"/>
      <scheme val="minor"/>
    </font>
    <font>
      <b/>
      <sz val="8"/>
      <name val="ＭＳ Ｐゴシック"/>
      <family val="3"/>
      <charset val="128"/>
    </font>
    <font>
      <strike/>
      <sz val="11"/>
      <name val="ＭＳ Ｐゴシック"/>
      <family val="3"/>
      <charset val="128"/>
    </font>
    <font>
      <b/>
      <i/>
      <sz val="14"/>
      <name val="ＭＳ Ｐゴシック"/>
      <family val="3"/>
      <charset val="128"/>
      <scheme val="minor"/>
    </font>
    <font>
      <b/>
      <sz val="12"/>
      <name val="ＭＳ Ｐゴシック"/>
      <family val="3"/>
      <charset val="128"/>
    </font>
    <font>
      <b/>
      <sz val="9"/>
      <name val="ＭＳ Ｐゴシック"/>
      <family val="3"/>
      <charset val="128"/>
    </font>
    <font>
      <b/>
      <sz val="10"/>
      <color indexed="81"/>
      <name val="ＭＳ Ｐゴシック"/>
      <family val="3"/>
      <charset val="128"/>
    </font>
    <font>
      <u/>
      <sz val="11"/>
      <name val="ＭＳ Ｐゴシック"/>
      <family val="3"/>
      <charset val="128"/>
      <scheme val="minor"/>
    </font>
    <font>
      <sz val="11"/>
      <color rgb="FFFF0000"/>
      <name val="ＭＳ Ｐゴシック"/>
      <family val="3"/>
      <charset val="128"/>
      <scheme val="minor"/>
    </font>
    <font>
      <sz val="11"/>
      <color rgb="FF0070C0"/>
      <name val="ＭＳ Ｐゴシック"/>
      <family val="3"/>
      <charset val="128"/>
    </font>
    <font>
      <sz val="10"/>
      <color rgb="FFFF0000"/>
      <name val="ＭＳ Ｐゴシック"/>
      <family val="3"/>
      <charset val="128"/>
      <scheme val="minor"/>
    </font>
    <font>
      <sz val="6"/>
      <color theme="0"/>
      <name val="ＭＳ Ｐゴシック"/>
      <family val="3"/>
      <charset val="128"/>
    </font>
    <font>
      <sz val="8"/>
      <color rgb="FFFF0000"/>
      <name val="ＭＳ Ｐゴシック"/>
      <family val="3"/>
      <charset val="128"/>
      <scheme val="minor"/>
    </font>
    <font>
      <sz val="8"/>
      <name val="ＭＳ Ｐゴシック"/>
      <family val="3"/>
      <charset val="128"/>
      <scheme val="minor"/>
    </font>
    <font>
      <sz val="6"/>
      <color rgb="FFFF0000"/>
      <name val="ＭＳ Ｐゴシック"/>
      <family val="3"/>
      <charset val="128"/>
    </font>
    <font>
      <b/>
      <sz val="11"/>
      <color theme="0"/>
      <name val="ＭＳ Ｐゴシック"/>
      <family val="3"/>
      <charset val="128"/>
      <scheme val="minor"/>
    </font>
    <font>
      <b/>
      <u/>
      <sz val="10"/>
      <color rgb="FFFF0000"/>
      <name val="ＭＳ Ｐゴシック"/>
      <family val="3"/>
      <charset val="128"/>
      <scheme val="minor"/>
    </font>
    <font>
      <b/>
      <u/>
      <sz val="11"/>
      <color rgb="FFFF0000"/>
      <name val="ＭＳ Ｐゴシック"/>
      <family val="3"/>
      <charset val="128"/>
    </font>
    <font>
      <b/>
      <sz val="12"/>
      <name val="HGSｺﾞｼｯｸE"/>
      <family val="3"/>
      <charset val="128"/>
    </font>
    <font>
      <sz val="12"/>
      <name val="HGSｺﾞｼｯｸE"/>
      <family val="3"/>
      <charset val="128"/>
    </font>
    <font>
      <b/>
      <sz val="10"/>
      <color rgb="FFFF0000"/>
      <name val="ＭＳ Ｐゴシック"/>
      <family val="3"/>
      <charset val="128"/>
      <scheme val="minor"/>
    </font>
    <font>
      <b/>
      <sz val="9"/>
      <color rgb="FFFF0000"/>
      <name val="ＭＳ Ｐゴシック"/>
      <family val="3"/>
      <charset val="128"/>
    </font>
    <font>
      <sz val="9"/>
      <color rgb="FFFF0000"/>
      <name val="ＭＳ Ｐゴシック"/>
      <family val="3"/>
      <charset val="128"/>
    </font>
    <font>
      <sz val="8"/>
      <color rgb="FFFF0000"/>
      <name val="ＭＳ Ｐゴシック"/>
      <family val="3"/>
      <charset val="128"/>
    </font>
    <font>
      <b/>
      <u/>
      <sz val="12"/>
      <name val="ＭＳ Ｐゴシック"/>
      <family val="3"/>
      <charset val="128"/>
    </font>
    <font>
      <sz val="13"/>
      <name val="ＭＳ Ｐゴシック"/>
      <family val="3"/>
      <charset val="128"/>
    </font>
    <font>
      <b/>
      <sz val="10"/>
      <color rgb="FFFF0000"/>
      <name val="ＭＳ Ｐゴシック"/>
      <family val="3"/>
      <charset val="128"/>
    </font>
    <font>
      <b/>
      <sz val="14"/>
      <color rgb="FFC00000"/>
      <name val="ＭＳ Ｐゴシック"/>
      <family val="3"/>
      <charset val="128"/>
    </font>
    <font>
      <b/>
      <sz val="8"/>
      <color rgb="FFC00000"/>
      <name val="ＭＳ Ｐゴシック"/>
      <family val="3"/>
      <charset val="128"/>
    </font>
    <font>
      <b/>
      <sz val="11"/>
      <color rgb="FFC00000"/>
      <name val="ＭＳ Ｐゴシック"/>
      <family val="3"/>
      <charset val="128"/>
      <scheme val="minor"/>
    </font>
    <font>
      <sz val="10.5"/>
      <color theme="1" tint="0.499984740745262"/>
      <name val="ＭＳ Ｐゴシック"/>
      <family val="3"/>
      <charset val="128"/>
    </font>
    <font>
      <b/>
      <sz val="11"/>
      <color rgb="FF0070C0"/>
      <name val="ＭＳ Ｐゴシック"/>
      <family val="3"/>
      <charset val="128"/>
    </font>
    <font>
      <b/>
      <sz val="12"/>
      <color rgb="FF0070C0"/>
      <name val="ＭＳ Ｐゴシック"/>
      <family val="3"/>
      <charset val="128"/>
    </font>
    <font>
      <b/>
      <sz val="8.5"/>
      <color rgb="FF0070C0"/>
      <name val="ＭＳ Ｐゴシック"/>
      <family val="3"/>
      <charset val="128"/>
    </font>
    <font>
      <b/>
      <sz val="9"/>
      <color theme="1" tint="0.499984740745262"/>
      <name val="ＭＳ Ｐゴシック"/>
      <family val="3"/>
      <charset val="128"/>
    </font>
    <font>
      <u/>
      <sz val="12"/>
      <name val="ＭＳ Ｐゴシック"/>
      <family val="3"/>
      <charset val="128"/>
    </font>
    <font>
      <u/>
      <sz val="14"/>
      <name val="ＭＳ Ｐゴシック"/>
      <family val="3"/>
      <charset val="128"/>
    </font>
  </fonts>
  <fills count="14">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70C0"/>
        <bgColor indexed="64"/>
      </patternFill>
    </fill>
    <fill>
      <patternFill patternType="solid">
        <fgColor theme="0"/>
        <bgColor indexed="64"/>
      </patternFill>
    </fill>
    <fill>
      <patternFill patternType="solid">
        <fgColor rgb="FFFFC7CE"/>
      </patternFill>
    </fill>
    <fill>
      <patternFill patternType="solid">
        <fgColor theme="0" tint="-0.34998626667073579"/>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DE9D9"/>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double">
        <color indexed="64"/>
      </right>
      <top/>
      <bottom/>
      <diagonal/>
    </border>
    <border>
      <left/>
      <right style="double">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39" fillId="7" borderId="0" applyNumberFormat="0" applyBorder="0" applyAlignment="0" applyProtection="0">
      <alignment vertical="center"/>
    </xf>
  </cellStyleXfs>
  <cellXfs count="636">
    <xf numFmtId="0" fontId="0" fillId="0" borderId="0" xfId="0">
      <alignment vertical="center"/>
    </xf>
    <xf numFmtId="0" fontId="14" fillId="3" borderId="1" xfId="3" applyFont="1" applyFill="1" applyBorder="1" applyAlignment="1" applyProtection="1">
      <alignment horizontal="center" vertical="center"/>
      <protection locked="0"/>
    </xf>
    <xf numFmtId="0" fontId="4" fillId="0" borderId="0" xfId="0" applyFont="1" applyAlignment="1" applyProtection="1">
      <alignment horizontal="center" vertical="center"/>
    </xf>
    <xf numFmtId="177" fontId="5" fillId="0" borderId="0" xfId="0" applyNumberFormat="1" applyFont="1" applyAlignment="1" applyProtection="1">
      <alignment horizontal="right" vertical="center"/>
    </xf>
    <xf numFmtId="0" fontId="0" fillId="0" borderId="0" xfId="0" applyFont="1" applyBorder="1" applyAlignment="1" applyProtection="1">
      <alignment vertical="center"/>
    </xf>
    <xf numFmtId="0" fontId="0" fillId="0" borderId="0" xfId="0" applyFont="1" applyBorder="1" applyAlignment="1" applyProtection="1">
      <alignment horizontal="right" vertical="center"/>
    </xf>
    <xf numFmtId="0" fontId="18" fillId="0" borderId="0" xfId="0" applyFont="1" applyBorder="1" applyAlignment="1" applyProtection="1">
      <alignment horizontal="right" vertical="center"/>
    </xf>
    <xf numFmtId="0" fontId="7" fillId="0" borderId="0" xfId="0" applyFont="1" applyFill="1" applyBorder="1" applyAlignment="1" applyProtection="1">
      <alignment horizontal="center" vertical="center" wrapText="1"/>
    </xf>
    <xf numFmtId="0" fontId="0" fillId="0" borderId="0" xfId="0" applyFont="1" applyBorder="1" applyAlignment="1" applyProtection="1">
      <alignment vertical="center" wrapText="1"/>
    </xf>
    <xf numFmtId="0" fontId="18" fillId="0" borderId="0" xfId="0" applyFont="1" applyBorder="1" applyAlignment="1" applyProtection="1">
      <alignment horizontal="left" vertical="center"/>
    </xf>
    <xf numFmtId="0" fontId="0" fillId="0" borderId="0" xfId="0" applyFont="1" applyAlignment="1" applyProtection="1">
      <alignment horizontal="center" vertical="center"/>
    </xf>
    <xf numFmtId="0" fontId="0" fillId="0" borderId="0" xfId="0" applyFont="1" applyProtection="1">
      <alignment vertical="center"/>
    </xf>
    <xf numFmtId="0" fontId="0" fillId="0" borderId="1" xfId="0" applyFont="1" applyFill="1" applyBorder="1" applyAlignment="1" applyProtection="1">
      <alignment horizontal="center" vertical="center"/>
    </xf>
    <xf numFmtId="0" fontId="0" fillId="0" borderId="0" xfId="0" applyAlignment="1" applyProtection="1">
      <alignment vertical="center" wrapText="1"/>
    </xf>
    <xf numFmtId="0" fontId="14" fillId="0" borderId="5" xfId="0" applyFont="1" applyBorder="1" applyProtection="1">
      <alignment vertical="center"/>
    </xf>
    <xf numFmtId="0" fontId="14" fillId="0" borderId="3" xfId="0" applyFont="1" applyBorder="1" applyAlignment="1" applyProtection="1">
      <alignment horizontal="center" vertical="center"/>
    </xf>
    <xf numFmtId="0" fontId="1" fillId="0" borderId="0" xfId="3" applyFill="1" applyAlignment="1" applyProtection="1">
      <alignment horizontal="center" vertical="center"/>
    </xf>
    <xf numFmtId="0" fontId="1" fillId="0" borderId="0" xfId="3" applyFont="1" applyFill="1" applyAlignment="1" applyProtection="1">
      <alignment vertical="center"/>
    </xf>
    <xf numFmtId="177" fontId="1" fillId="0" borderId="0" xfId="3" applyNumberFormat="1" applyFont="1" applyFill="1" applyAlignment="1" applyProtection="1">
      <alignment horizontal="center" vertical="center"/>
    </xf>
    <xf numFmtId="0" fontId="4" fillId="0" borderId="0" xfId="3" applyFont="1" applyFill="1" applyAlignment="1" applyProtection="1">
      <alignment horizontal="center" vertical="center"/>
    </xf>
    <xf numFmtId="0" fontId="1" fillId="0" borderId="0" xfId="3" applyFont="1" applyFill="1" applyAlignment="1" applyProtection="1">
      <alignment horizontal="center" vertical="center"/>
    </xf>
    <xf numFmtId="0" fontId="5" fillId="0" borderId="0" xfId="3" applyFont="1" applyFill="1" applyAlignment="1" applyProtection="1">
      <alignment horizontal="right" vertical="center"/>
    </xf>
    <xf numFmtId="0" fontId="1" fillId="0" borderId="0" xfId="3" applyFont="1" applyFill="1" applyAlignment="1" applyProtection="1">
      <alignment horizontal="right" vertical="center"/>
    </xf>
    <xf numFmtId="0" fontId="1" fillId="0" borderId="0" xfId="3" applyFill="1" applyProtection="1">
      <alignment vertical="center"/>
    </xf>
    <xf numFmtId="0" fontId="1" fillId="0" borderId="0" xfId="3" applyFont="1" applyFill="1" applyAlignment="1" applyProtection="1">
      <alignment horizontal="left" vertical="center"/>
    </xf>
    <xf numFmtId="3" fontId="1" fillId="0" borderId="0" xfId="3" applyNumberFormat="1" applyFill="1" applyProtection="1">
      <alignment vertical="center"/>
    </xf>
    <xf numFmtId="0" fontId="14" fillId="0" borderId="0" xfId="3" applyFont="1" applyFill="1" applyBorder="1" applyAlignment="1" applyProtection="1">
      <alignment vertical="center"/>
    </xf>
    <xf numFmtId="31" fontId="0" fillId="0" borderId="12" xfId="3" applyNumberFormat="1" applyFont="1" applyFill="1" applyBorder="1" applyAlignment="1" applyProtection="1">
      <alignment horizontal="center" vertical="center"/>
    </xf>
    <xf numFmtId="0" fontId="1" fillId="0" borderId="0" xfId="3" applyFont="1" applyFill="1" applyBorder="1" applyAlignment="1" applyProtection="1">
      <alignment vertical="center"/>
    </xf>
    <xf numFmtId="0" fontId="14" fillId="0" borderId="7" xfId="3" applyFont="1" applyFill="1" applyBorder="1" applyAlignment="1" applyProtection="1">
      <alignment vertical="center"/>
    </xf>
    <xf numFmtId="0" fontId="14" fillId="0" borderId="8" xfId="3" applyFont="1" applyFill="1" applyBorder="1" applyAlignment="1" applyProtection="1">
      <alignment vertical="center"/>
    </xf>
    <xf numFmtId="0" fontId="14" fillId="0" borderId="0" xfId="3" applyFont="1" applyFill="1" applyBorder="1" applyAlignment="1" applyProtection="1">
      <alignment horizontal="left" vertical="center"/>
    </xf>
    <xf numFmtId="0" fontId="17" fillId="0" borderId="5" xfId="3" applyFont="1" applyFill="1" applyBorder="1" applyAlignment="1" applyProtection="1">
      <alignment horizontal="center" vertical="center"/>
    </xf>
    <xf numFmtId="0" fontId="17" fillId="0" borderId="11" xfId="3" applyFont="1" applyFill="1" applyBorder="1" applyAlignment="1" applyProtection="1">
      <alignment horizontal="center" vertical="center"/>
    </xf>
    <xf numFmtId="0" fontId="1" fillId="0" borderId="0" xfId="3" applyFill="1" applyBorder="1" applyAlignment="1" applyProtection="1">
      <alignment horizontal="center" vertical="center"/>
    </xf>
    <xf numFmtId="0" fontId="1" fillId="0" borderId="0" xfId="3" applyFill="1" applyBorder="1" applyProtection="1">
      <alignment vertical="center"/>
    </xf>
    <xf numFmtId="0" fontId="1" fillId="0" borderId="0" xfId="3" applyFill="1" applyBorder="1" applyAlignment="1" applyProtection="1">
      <alignment vertical="center"/>
    </xf>
    <xf numFmtId="0" fontId="1" fillId="0" borderId="0" xfId="3" applyFill="1" applyBorder="1" applyAlignment="1" applyProtection="1">
      <alignment horizontal="left" vertical="center"/>
    </xf>
    <xf numFmtId="0" fontId="13" fillId="0" borderId="0" xfId="3" applyFont="1" applyFill="1" applyBorder="1" applyAlignment="1" applyProtection="1">
      <alignment horizontal="left" vertical="center"/>
    </xf>
    <xf numFmtId="0" fontId="1" fillId="0" borderId="0" xfId="3" applyFill="1" applyBorder="1" applyAlignment="1" applyProtection="1">
      <alignment horizontal="left" vertical="center" wrapText="1"/>
    </xf>
    <xf numFmtId="0" fontId="12" fillId="0" borderId="0" xfId="3" applyFont="1" applyFill="1" applyBorder="1" applyAlignment="1" applyProtection="1">
      <alignment horizontal="left" vertical="center"/>
    </xf>
    <xf numFmtId="0" fontId="14" fillId="0" borderId="0" xfId="3" applyFont="1" applyFill="1" applyBorder="1" applyAlignment="1" applyProtection="1">
      <alignment horizontal="center" vertical="center"/>
    </xf>
    <xf numFmtId="0" fontId="0" fillId="0" borderId="0" xfId="0" applyFill="1" applyProtection="1">
      <alignment vertical="center"/>
    </xf>
    <xf numFmtId="0" fontId="11" fillId="0" borderId="0" xfId="0" applyFont="1" applyFill="1" applyProtection="1">
      <alignment vertical="center"/>
    </xf>
    <xf numFmtId="0" fontId="11" fillId="0" borderId="0" xfId="0" applyFont="1" applyFill="1" applyAlignment="1" applyProtection="1">
      <alignment horizontal="right" vertical="center"/>
    </xf>
    <xf numFmtId="0" fontId="11" fillId="0" borderId="0" xfId="0" applyFont="1" applyFill="1" applyBorder="1" applyProtection="1">
      <alignment vertical="center"/>
    </xf>
    <xf numFmtId="0" fontId="14" fillId="0" borderId="0" xfId="0" applyFont="1" applyFill="1" applyProtection="1">
      <alignment vertical="center"/>
    </xf>
    <xf numFmtId="0" fontId="11" fillId="0" borderId="5"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Protection="1">
      <alignment vertical="center"/>
    </xf>
    <xf numFmtId="177" fontId="1" fillId="0" borderId="0" xfId="3" applyNumberFormat="1" applyFill="1" applyAlignment="1" applyProtection="1">
      <alignment horizontal="center" vertical="center"/>
    </xf>
    <xf numFmtId="5" fontId="0" fillId="0" borderId="0" xfId="0" applyNumberFormat="1" applyFont="1" applyProtection="1">
      <alignment vertical="center"/>
    </xf>
    <xf numFmtId="0" fontId="14" fillId="0" borderId="0" xfId="0" applyFont="1" applyBorder="1" applyAlignment="1" applyProtection="1">
      <alignment horizontal="center" vertical="center"/>
    </xf>
    <xf numFmtId="38" fontId="23" fillId="0" borderId="0" xfId="0" applyNumberFormat="1" applyFont="1" applyFill="1" applyBorder="1" applyProtection="1">
      <alignment vertical="center"/>
    </xf>
    <xf numFmtId="0" fontId="0" fillId="0" borderId="4" xfId="0" applyFont="1" applyBorder="1" applyAlignment="1" applyProtection="1">
      <alignment horizontal="center" vertical="center"/>
    </xf>
    <xf numFmtId="176" fontId="28" fillId="0" borderId="4" xfId="1" applyNumberFormat="1" applyFont="1" applyFill="1" applyBorder="1" applyAlignment="1" applyProtection="1">
      <alignment horizontal="right" vertical="center"/>
    </xf>
    <xf numFmtId="0" fontId="29" fillId="0" borderId="4" xfId="0" applyFont="1" applyBorder="1" applyAlignment="1" applyProtection="1">
      <alignment horizontal="center" vertical="center"/>
    </xf>
    <xf numFmtId="0" fontId="25" fillId="0" borderId="4" xfId="0" applyFont="1" applyBorder="1" applyAlignment="1" applyProtection="1">
      <alignment horizontal="center" vertical="center"/>
    </xf>
    <xf numFmtId="0" fontId="29" fillId="0" borderId="7" xfId="0" applyFont="1" applyBorder="1" applyAlignment="1" applyProtection="1">
      <alignment horizontal="center" vertical="center"/>
    </xf>
    <xf numFmtId="0" fontId="0" fillId="0" borderId="8" xfId="0" applyFont="1" applyFill="1" applyBorder="1" applyAlignment="1" applyProtection="1">
      <alignment horizontal="left" vertical="center"/>
    </xf>
    <xf numFmtId="0" fontId="0" fillId="0" borderId="2"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177" fontId="0" fillId="0" borderId="0" xfId="0" applyNumberFormat="1" applyFont="1" applyFill="1" applyAlignment="1" applyProtection="1">
      <alignment horizontal="center" vertical="center"/>
    </xf>
    <xf numFmtId="0" fontId="0" fillId="0" borderId="0" xfId="0" applyFont="1" applyFill="1" applyProtection="1">
      <alignment vertical="center"/>
    </xf>
    <xf numFmtId="0" fontId="25" fillId="0" borderId="0" xfId="0" applyFont="1" applyBorder="1" applyAlignment="1" applyProtection="1">
      <alignment horizontal="left" vertical="center"/>
    </xf>
    <xf numFmtId="0" fontId="25" fillId="0" borderId="0" xfId="0" applyFont="1" applyBorder="1" applyAlignment="1" applyProtection="1">
      <alignment vertical="center"/>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center" vertical="center" wrapText="1"/>
    </xf>
    <xf numFmtId="0" fontId="0" fillId="0" borderId="0" xfId="0" applyFont="1" applyFill="1" applyBorder="1" applyAlignment="1" applyProtection="1">
      <alignment vertical="center"/>
    </xf>
    <xf numFmtId="0" fontId="0" fillId="0" borderId="0" xfId="0" applyFont="1" applyFill="1" applyAlignment="1" applyProtection="1">
      <alignment horizontal="center" vertical="center"/>
    </xf>
    <xf numFmtId="0" fontId="3" fillId="0" borderId="0" xfId="0" applyFont="1" applyAlignment="1" applyProtection="1">
      <alignment horizontal="left" vertical="center"/>
    </xf>
    <xf numFmtId="0" fontId="3" fillId="0" borderId="0" xfId="0" applyFont="1" applyFill="1" applyAlignment="1" applyProtection="1">
      <alignment horizontal="left" vertical="center"/>
    </xf>
    <xf numFmtId="3" fontId="0" fillId="0" borderId="0" xfId="0" applyNumberFormat="1" applyFont="1" applyProtection="1">
      <alignment vertical="center"/>
    </xf>
    <xf numFmtId="0" fontId="29" fillId="0" borderId="8" xfId="0" applyFont="1" applyBorder="1" applyAlignment="1" applyProtection="1">
      <alignment horizontal="center" vertical="center"/>
    </xf>
    <xf numFmtId="0" fontId="0" fillId="0" borderId="1" xfId="0" applyFont="1" applyBorder="1" applyProtection="1">
      <alignment vertical="center"/>
    </xf>
    <xf numFmtId="0" fontId="39" fillId="7" borderId="0" xfId="4" applyProtection="1">
      <alignment vertical="center"/>
    </xf>
    <xf numFmtId="0" fontId="0" fillId="8" borderId="0" xfId="0" applyFont="1" applyFill="1" applyAlignment="1" applyProtection="1">
      <alignment horizontal="center" vertical="center"/>
    </xf>
    <xf numFmtId="0" fontId="29" fillId="8" borderId="8" xfId="0" applyFont="1" applyFill="1" applyBorder="1" applyAlignment="1" applyProtection="1">
      <alignment horizontal="center" vertical="center"/>
    </xf>
    <xf numFmtId="0" fontId="0" fillId="8" borderId="1" xfId="0" applyFont="1" applyFill="1" applyBorder="1" applyAlignment="1" applyProtection="1">
      <alignment horizontal="center" vertical="center"/>
    </xf>
    <xf numFmtId="0" fontId="0" fillId="0" borderId="0" xfId="0" applyProtection="1">
      <alignment vertical="center"/>
    </xf>
    <xf numFmtId="38" fontId="23" fillId="2" borderId="2" xfId="2" applyFont="1" applyFill="1" applyBorder="1" applyAlignment="1" applyProtection="1">
      <alignment horizontal="right" vertical="center"/>
    </xf>
    <xf numFmtId="38" fontId="23" fillId="2" borderId="1" xfId="2" applyNumberFormat="1" applyFont="1" applyFill="1" applyBorder="1" applyAlignment="1" applyProtection="1">
      <alignment horizontal="right" vertical="center"/>
    </xf>
    <xf numFmtId="38" fontId="23" fillId="2" borderId="1" xfId="2" applyFont="1" applyFill="1" applyBorder="1" applyAlignment="1" applyProtection="1">
      <alignment horizontal="right" vertical="center"/>
    </xf>
    <xf numFmtId="178" fontId="28" fillId="8" borderId="1" xfId="2" applyNumberFormat="1" applyFont="1" applyFill="1" applyBorder="1" applyAlignment="1" applyProtection="1">
      <alignment horizontal="right" vertical="center"/>
    </xf>
    <xf numFmtId="0" fontId="0" fillId="3" borderId="17" xfId="0" applyFont="1" applyFill="1" applyBorder="1" applyAlignment="1" applyProtection="1">
      <alignment vertical="center" shrinkToFit="1"/>
      <protection locked="0"/>
    </xf>
    <xf numFmtId="0" fontId="3" fillId="0" borderId="20"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shrinkToFit="1"/>
    </xf>
    <xf numFmtId="0" fontId="10" fillId="0" borderId="12"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shrinkToFit="1"/>
    </xf>
    <xf numFmtId="0" fontId="0" fillId="0" borderId="4" xfId="0" applyFont="1" applyFill="1" applyBorder="1" applyAlignment="1" applyProtection="1">
      <alignment horizontal="center" vertical="center" shrinkToFit="1"/>
    </xf>
    <xf numFmtId="0" fontId="0" fillId="0" borderId="6"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0" fillId="0" borderId="5"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shrinkToFit="1"/>
    </xf>
    <xf numFmtId="0" fontId="0" fillId="0" borderId="0" xfId="0" applyFont="1" applyBorder="1" applyProtection="1">
      <alignment vertical="center"/>
    </xf>
    <xf numFmtId="0" fontId="0" fillId="0" borderId="18" xfId="0" applyFont="1" applyBorder="1" applyProtection="1">
      <alignment vertical="center"/>
    </xf>
    <xf numFmtId="0" fontId="17" fillId="0" borderId="7" xfId="0" applyFont="1" applyFill="1" applyBorder="1" applyAlignment="1" applyProtection="1">
      <alignment horizontal="center" vertical="center"/>
    </xf>
    <xf numFmtId="0" fontId="3" fillId="0" borderId="25" xfId="0" applyFont="1" applyFill="1" applyBorder="1" applyAlignment="1" applyProtection="1">
      <alignment vertical="center" shrinkToFit="1"/>
    </xf>
    <xf numFmtId="0" fontId="34" fillId="0" borderId="8" xfId="0" applyFont="1" applyFill="1" applyBorder="1" applyAlignment="1" applyProtection="1">
      <alignment vertical="center"/>
    </xf>
    <xf numFmtId="0" fontId="24" fillId="0" borderId="0" xfId="0" applyFont="1" applyFill="1" applyAlignment="1" applyProtection="1">
      <alignment vertical="center" wrapText="1"/>
    </xf>
    <xf numFmtId="0" fontId="18" fillId="0" borderId="0" xfId="0" applyFont="1" applyProtection="1">
      <alignment vertical="center"/>
    </xf>
    <xf numFmtId="0" fontId="0" fillId="0" borderId="0" xfId="0" applyFont="1" applyAlignment="1" applyProtection="1">
      <alignment horizontal="right" vertical="center"/>
    </xf>
    <xf numFmtId="0" fontId="5" fillId="0" borderId="0" xfId="0" applyFont="1" applyBorder="1" applyAlignment="1" applyProtection="1">
      <alignment vertical="center"/>
    </xf>
    <xf numFmtId="0" fontId="0" fillId="9" borderId="0" xfId="0" applyFont="1" applyFill="1" applyAlignment="1" applyProtection="1">
      <alignment horizontal="center" vertical="center"/>
    </xf>
    <xf numFmtId="0" fontId="29" fillId="9" borderId="4" xfId="0" applyFont="1" applyFill="1" applyBorder="1" applyAlignment="1" applyProtection="1">
      <alignment horizontal="center" vertical="center"/>
    </xf>
    <xf numFmtId="178" fontId="43" fillId="9" borderId="1" xfId="2" applyNumberFormat="1" applyFont="1" applyFill="1" applyBorder="1" applyAlignment="1" applyProtection="1">
      <alignment horizontal="right" vertical="center"/>
    </xf>
    <xf numFmtId="0" fontId="0" fillId="9" borderId="1" xfId="0" applyFont="1" applyFill="1" applyBorder="1" applyAlignment="1" applyProtection="1">
      <alignment horizontal="center" vertical="center"/>
    </xf>
    <xf numFmtId="0" fontId="0" fillId="9" borderId="0" xfId="0" applyFont="1" applyFill="1" applyProtection="1">
      <alignment vertical="center"/>
    </xf>
    <xf numFmtId="38" fontId="23" fillId="0" borderId="5" xfId="2" applyFont="1" applyFill="1" applyBorder="1" applyAlignment="1" applyProtection="1">
      <alignment horizontal="right" vertical="center"/>
    </xf>
    <xf numFmtId="0" fontId="0" fillId="10" borderId="0" xfId="0" applyFont="1" applyFill="1" applyProtection="1">
      <alignment vertical="center"/>
    </xf>
    <xf numFmtId="0" fontId="14" fillId="10" borderId="1" xfId="0" applyFont="1" applyFill="1" applyBorder="1" applyAlignment="1" applyProtection="1">
      <alignment horizontal="center" vertical="center"/>
    </xf>
    <xf numFmtId="38" fontId="23" fillId="10" borderId="1" xfId="2" applyFont="1" applyFill="1" applyBorder="1" applyProtection="1">
      <alignment vertical="center"/>
    </xf>
    <xf numFmtId="0" fontId="29" fillId="10" borderId="8" xfId="0" applyFont="1" applyFill="1" applyBorder="1" applyAlignment="1" applyProtection="1">
      <alignment horizontal="center" vertical="center"/>
    </xf>
    <xf numFmtId="183" fontId="16" fillId="10" borderId="1" xfId="2" applyNumberFormat="1" applyFont="1" applyFill="1" applyBorder="1" applyAlignment="1" applyProtection="1">
      <alignment horizontal="right" vertical="center"/>
    </xf>
    <xf numFmtId="0" fontId="0" fillId="10" borderId="1" xfId="0" applyFont="1" applyFill="1" applyBorder="1" applyAlignment="1" applyProtection="1">
      <alignment horizontal="center" vertical="center"/>
    </xf>
    <xf numFmtId="178" fontId="23" fillId="2" borderId="1" xfId="2" applyNumberFormat="1" applyFont="1" applyFill="1" applyBorder="1" applyAlignment="1" applyProtection="1">
      <alignment horizontal="right" vertical="center"/>
    </xf>
    <xf numFmtId="0" fontId="25" fillId="0" borderId="2" xfId="0" applyFont="1" applyFill="1" applyBorder="1" applyAlignment="1" applyProtection="1">
      <alignment vertical="center"/>
    </xf>
    <xf numFmtId="0" fontId="25" fillId="0" borderId="7" xfId="0" applyFont="1" applyFill="1" applyBorder="1" applyAlignment="1" applyProtection="1">
      <alignment vertical="center"/>
    </xf>
    <xf numFmtId="0" fontId="25" fillId="0" borderId="8" xfId="0" applyFont="1" applyFill="1" applyBorder="1" applyAlignment="1" applyProtection="1">
      <alignment vertical="center"/>
    </xf>
    <xf numFmtId="5" fontId="0" fillId="0" borderId="0" xfId="0" applyNumberFormat="1" applyFont="1" applyFill="1" applyProtection="1">
      <alignment vertical="center"/>
    </xf>
    <xf numFmtId="0" fontId="36" fillId="0" borderId="5" xfId="0" applyFont="1" applyBorder="1" applyAlignment="1" applyProtection="1">
      <alignment horizontal="left" vertical="center"/>
    </xf>
    <xf numFmtId="0" fontId="6" fillId="0" borderId="0" xfId="0" applyFont="1" applyProtection="1">
      <alignment vertical="center"/>
    </xf>
    <xf numFmtId="0" fontId="35" fillId="0" borderId="0" xfId="0" applyFont="1" applyProtection="1">
      <alignment vertical="center"/>
    </xf>
    <xf numFmtId="177" fontId="37" fillId="2" borderId="2" xfId="0" applyNumberFormat="1" applyFont="1" applyFill="1" applyBorder="1" applyAlignment="1" applyProtection="1">
      <alignment horizontal="center" vertical="center"/>
    </xf>
    <xf numFmtId="38" fontId="35" fillId="0" borderId="1" xfId="2" applyFont="1" applyFill="1" applyBorder="1" applyAlignment="1" applyProtection="1">
      <alignment horizontal="center" vertical="center"/>
    </xf>
    <xf numFmtId="0" fontId="4" fillId="3" borderId="1" xfId="0" applyFont="1" applyFill="1" applyBorder="1" applyAlignment="1" applyProtection="1">
      <alignment horizontal="center" vertical="center"/>
      <protection locked="0"/>
    </xf>
    <xf numFmtId="0" fontId="49" fillId="0" borderId="0" xfId="0" applyFont="1" applyProtection="1">
      <alignment vertical="center"/>
    </xf>
    <xf numFmtId="0" fontId="0" fillId="0" borderId="0" xfId="3" applyFont="1" applyFill="1" applyProtection="1">
      <alignment vertical="center"/>
    </xf>
    <xf numFmtId="0" fontId="14" fillId="0" borderId="5" xfId="3" applyFont="1" applyFill="1" applyBorder="1" applyAlignment="1" applyProtection="1">
      <alignment horizontal="center" vertical="center"/>
    </xf>
    <xf numFmtId="0" fontId="14" fillId="0" borderId="5" xfId="3" applyFont="1" applyFill="1" applyBorder="1" applyAlignment="1" applyProtection="1">
      <alignment vertical="center"/>
    </xf>
    <xf numFmtId="0" fontId="14" fillId="0" borderId="11" xfId="3" applyFont="1" applyFill="1" applyBorder="1" applyAlignment="1" applyProtection="1">
      <alignment vertical="center"/>
    </xf>
    <xf numFmtId="14" fontId="51" fillId="0" borderId="0" xfId="0" applyNumberFormat="1" applyFont="1" applyFill="1" applyAlignment="1" applyProtection="1">
      <alignment horizontal="right" vertical="center"/>
    </xf>
    <xf numFmtId="0" fontId="53" fillId="0" borderId="7" xfId="3" applyFont="1" applyFill="1" applyBorder="1" applyAlignment="1" applyProtection="1">
      <alignment horizontal="center" vertical="center" shrinkToFit="1"/>
    </xf>
    <xf numFmtId="0" fontId="34" fillId="6" borderId="7" xfId="0" applyFont="1" applyFill="1" applyBorder="1" applyAlignment="1" applyProtection="1">
      <alignment horizontal="left" vertical="center"/>
    </xf>
    <xf numFmtId="0" fontId="52" fillId="0" borderId="7" xfId="0" applyFont="1" applyBorder="1" applyAlignment="1" applyProtection="1">
      <alignment horizontal="left" vertical="center"/>
    </xf>
    <xf numFmtId="38" fontId="23" fillId="2" borderId="3" xfId="2" applyFont="1" applyFill="1" applyBorder="1" applyAlignment="1" applyProtection="1">
      <alignment horizontal="right" vertical="center"/>
    </xf>
    <xf numFmtId="14" fontId="3" fillId="0" borderId="1" xfId="0" applyNumberFormat="1" applyFont="1" applyFill="1" applyBorder="1" applyAlignment="1" applyProtection="1">
      <alignment horizontal="right" vertical="center"/>
    </xf>
    <xf numFmtId="0" fontId="40" fillId="7" borderId="0" xfId="4" applyFont="1" applyProtection="1">
      <alignment vertical="center"/>
    </xf>
    <xf numFmtId="0" fontId="14" fillId="0" borderId="7" xfId="3" applyFont="1" applyFill="1" applyBorder="1" applyAlignment="1" applyProtection="1">
      <alignment horizontal="center" vertical="center"/>
    </xf>
    <xf numFmtId="0" fontId="1" fillId="0" borderId="8" xfId="3" applyFill="1" applyBorder="1" applyAlignment="1" applyProtection="1">
      <alignment horizontal="center" vertical="center"/>
    </xf>
    <xf numFmtId="0" fontId="1" fillId="0" borderId="7" xfId="3" applyFill="1" applyBorder="1" applyAlignment="1" applyProtection="1">
      <alignment horizontal="center" vertical="center"/>
    </xf>
    <xf numFmtId="0" fontId="1" fillId="0" borderId="0" xfId="3" applyFont="1" applyFill="1" applyBorder="1" applyAlignment="1" applyProtection="1">
      <alignment horizontal="center" vertical="center"/>
    </xf>
    <xf numFmtId="0" fontId="1" fillId="0" borderId="0" xfId="3" applyFill="1" applyAlignment="1" applyProtection="1">
      <alignment vertical="center"/>
    </xf>
    <xf numFmtId="0" fontId="17" fillId="2" borderId="7"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38" fontId="28" fillId="2" borderId="5" xfId="2" applyFont="1" applyFill="1" applyBorder="1" applyAlignment="1" applyProtection="1">
      <alignment horizontal="right" vertical="center"/>
    </xf>
    <xf numFmtId="0" fontId="13" fillId="0" borderId="7" xfId="0" applyFont="1" applyFill="1" applyBorder="1" applyAlignment="1" applyProtection="1">
      <alignment horizontal="center" vertical="center"/>
    </xf>
    <xf numFmtId="182" fontId="14" fillId="3" borderId="2" xfId="3" applyNumberFormat="1" applyFont="1" applyFill="1" applyBorder="1" applyAlignment="1" applyProtection="1">
      <alignment horizontal="center" vertical="center"/>
    </xf>
    <xf numFmtId="0" fontId="48" fillId="0" borderId="4" xfId="0" applyFont="1" applyFill="1" applyBorder="1" applyAlignment="1" applyProtection="1">
      <alignment vertical="center"/>
    </xf>
    <xf numFmtId="0" fontId="14" fillId="0" borderId="4" xfId="0" applyFont="1" applyFill="1" applyBorder="1" applyAlignment="1" applyProtection="1">
      <alignment vertical="center"/>
    </xf>
    <xf numFmtId="0" fontId="55" fillId="0" borderId="7"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0" fontId="0" fillId="4" borderId="0" xfId="0" applyFont="1" applyFill="1" applyBorder="1" applyAlignment="1" applyProtection="1">
      <alignment horizontal="center" vertical="center"/>
    </xf>
    <xf numFmtId="38" fontId="23" fillId="2" borderId="1" xfId="2" applyFont="1" applyFill="1" applyBorder="1" applyProtection="1">
      <alignment vertical="center"/>
    </xf>
    <xf numFmtId="0" fontId="14" fillId="0" borderId="0" xfId="0" applyFont="1" applyBorder="1" applyAlignment="1" applyProtection="1">
      <alignment horizontal="left" vertical="center"/>
    </xf>
    <xf numFmtId="0" fontId="0" fillId="0" borderId="3" xfId="0" applyFont="1" applyBorder="1" applyAlignment="1" applyProtection="1">
      <alignment horizontal="center" vertical="center"/>
    </xf>
    <xf numFmtId="0" fontId="0" fillId="3" borderId="25" xfId="0" applyFont="1" applyFill="1" applyBorder="1" applyAlignment="1" applyProtection="1">
      <alignment horizontal="right" vertical="center" shrinkToFit="1"/>
      <protection locked="0"/>
    </xf>
    <xf numFmtId="0" fontId="14" fillId="0" borderId="8" xfId="0" applyFont="1" applyFill="1" applyBorder="1" applyAlignment="1" applyProtection="1">
      <alignment horizontal="center" vertical="center"/>
    </xf>
    <xf numFmtId="0" fontId="14" fillId="0" borderId="7" xfId="3" applyFont="1" applyFill="1" applyBorder="1" applyAlignment="1" applyProtection="1">
      <alignment horizontal="center" vertical="center"/>
    </xf>
    <xf numFmtId="177" fontId="0" fillId="0" borderId="0" xfId="0" applyNumberFormat="1" applyFont="1" applyAlignment="1" applyProtection="1">
      <alignment horizontal="center" vertical="center"/>
    </xf>
    <xf numFmtId="0" fontId="0" fillId="0" borderId="1" xfId="0" applyFont="1" applyBorder="1" applyAlignment="1" applyProtection="1">
      <alignment horizontal="center" vertical="center"/>
    </xf>
    <xf numFmtId="0" fontId="5" fillId="0" borderId="0" xfId="0" applyFont="1" applyAlignment="1" applyProtection="1">
      <alignment horizontal="right" vertical="center"/>
    </xf>
    <xf numFmtId="0" fontId="0" fillId="0" borderId="0" xfId="0" applyFont="1" applyAlignment="1" applyProtection="1">
      <alignment vertical="center"/>
    </xf>
    <xf numFmtId="0" fontId="14" fillId="0" borderId="6"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14" fillId="0" borderId="1" xfId="0" applyFont="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0" xfId="0" applyFont="1" applyAlignment="1" applyProtection="1">
      <alignment horizontal="left" vertical="center" wrapText="1"/>
    </xf>
    <xf numFmtId="0" fontId="0" fillId="0" borderId="0" xfId="0" applyFont="1" applyAlignment="1" applyProtection="1">
      <alignment horizontal="left" vertical="center"/>
    </xf>
    <xf numFmtId="177" fontId="0" fillId="4" borderId="3" xfId="0" applyNumberFormat="1" applyFont="1" applyFill="1" applyBorder="1" applyAlignment="1" applyProtection="1">
      <alignment vertical="center"/>
      <protection locked="0"/>
    </xf>
    <xf numFmtId="0" fontId="0" fillId="4" borderId="3" xfId="0" applyFont="1" applyFill="1" applyBorder="1" applyAlignment="1" applyProtection="1">
      <alignment vertical="center"/>
      <protection locked="0"/>
    </xf>
    <xf numFmtId="0" fontId="14" fillId="4" borderId="9" xfId="3" applyFont="1" applyFill="1" applyBorder="1" applyAlignment="1" applyProtection="1">
      <alignment horizontal="center" vertical="center"/>
      <protection locked="0"/>
    </xf>
    <xf numFmtId="0" fontId="52" fillId="0" borderId="5" xfId="0" applyFont="1" applyBorder="1" applyAlignment="1" applyProtection="1">
      <alignment horizontal="left" vertical="center"/>
    </xf>
    <xf numFmtId="0" fontId="17" fillId="0" borderId="5" xfId="0" applyFont="1" applyFill="1" applyBorder="1" applyAlignment="1" applyProtection="1">
      <alignment horizontal="center" vertical="center"/>
    </xf>
    <xf numFmtId="0" fontId="59" fillId="0" borderId="0" xfId="0" applyFont="1" applyFill="1" applyBorder="1" applyAlignment="1" applyProtection="1">
      <alignment vertical="center"/>
    </xf>
    <xf numFmtId="0" fontId="55" fillId="0" borderId="5" xfId="0" applyFont="1" applyFill="1" applyBorder="1" applyAlignment="1" applyProtection="1">
      <alignment horizontal="center" vertical="center"/>
    </xf>
    <xf numFmtId="0" fontId="0" fillId="4" borderId="1" xfId="3" applyNumberFormat="1" applyFont="1" applyFill="1" applyBorder="1" applyAlignment="1" applyProtection="1">
      <alignment horizontal="center" vertical="center"/>
      <protection locked="0"/>
    </xf>
    <xf numFmtId="38" fontId="62" fillId="0" borderId="8" xfId="2" applyFont="1" applyFill="1" applyBorder="1" applyAlignment="1" applyProtection="1">
      <alignment vertical="top" wrapText="1"/>
    </xf>
    <xf numFmtId="0" fontId="14" fillId="0" borderId="5" xfId="0" applyFont="1" applyBorder="1" applyAlignment="1" applyProtection="1">
      <alignment horizontal="left" vertical="center"/>
    </xf>
    <xf numFmtId="0" fontId="14" fillId="0" borderId="7" xfId="0" applyFont="1" applyBorder="1" applyAlignment="1" applyProtection="1">
      <alignment horizontal="left" vertical="center"/>
    </xf>
    <xf numFmtId="0" fontId="0" fillId="0" borderId="11" xfId="0" applyFont="1" applyFill="1" applyBorder="1" applyAlignment="1" applyProtection="1">
      <alignment horizontal="center" vertical="center"/>
    </xf>
    <xf numFmtId="0" fontId="65" fillId="4" borderId="1" xfId="0" applyFont="1" applyFill="1" applyBorder="1" applyAlignment="1" applyProtection="1">
      <alignment horizontal="center" vertical="center" shrinkToFit="1"/>
      <protection locked="0"/>
    </xf>
    <xf numFmtId="0" fontId="0" fillId="11" borderId="0" xfId="0" applyFill="1">
      <alignment vertical="center"/>
    </xf>
    <xf numFmtId="0" fontId="14" fillId="4" borderId="1" xfId="4" applyFont="1" applyFill="1" applyBorder="1" applyAlignment="1" applyProtection="1">
      <alignment horizontal="center" vertical="center"/>
      <protection locked="0"/>
    </xf>
    <xf numFmtId="0" fontId="0" fillId="0" borderId="0" xfId="3" applyFont="1" applyFill="1" applyBorder="1" applyProtection="1">
      <alignment vertical="center"/>
    </xf>
    <xf numFmtId="0" fontId="0" fillId="0" borderId="0" xfId="0" applyBorder="1" applyProtection="1">
      <alignment vertical="center"/>
    </xf>
    <xf numFmtId="182" fontId="14" fillId="3" borderId="0" xfId="3" applyNumberFormat="1" applyFont="1" applyFill="1" applyBorder="1" applyAlignment="1" applyProtection="1">
      <alignment horizontal="center" vertical="center"/>
    </xf>
    <xf numFmtId="0" fontId="14" fillId="0" borderId="2" xfId="0" applyFont="1" applyBorder="1" applyAlignment="1" applyProtection="1">
      <alignment horizontal="center" vertical="center"/>
    </xf>
    <xf numFmtId="0" fontId="0" fillId="0" borderId="0" xfId="0" applyFont="1" applyFill="1" applyAlignment="1" applyProtection="1">
      <alignment horizontal="left" vertical="center"/>
    </xf>
    <xf numFmtId="0" fontId="7" fillId="4" borderId="1" xfId="0" applyFont="1" applyFill="1" applyBorder="1" applyAlignment="1" applyProtection="1">
      <alignment horizontal="center" vertical="center" wrapText="1"/>
      <protection locked="0"/>
    </xf>
    <xf numFmtId="0" fontId="25" fillId="0" borderId="5" xfId="0" applyFont="1" applyFill="1" applyBorder="1" applyAlignment="1" applyProtection="1">
      <alignment horizontal="left" vertical="center"/>
    </xf>
    <xf numFmtId="38" fontId="28" fillId="2" borderId="56" xfId="2" applyFont="1" applyFill="1" applyBorder="1" applyProtection="1">
      <alignment vertical="center"/>
    </xf>
    <xf numFmtId="0" fontId="25" fillId="0" borderId="57" xfId="0" applyFont="1" applyBorder="1" applyAlignment="1" applyProtection="1">
      <alignment horizontal="center" vertical="center"/>
    </xf>
    <xf numFmtId="0" fontId="2" fillId="12" borderId="1" xfId="0" applyFont="1" applyFill="1" applyBorder="1" applyAlignment="1" applyProtection="1">
      <alignment vertical="center" wrapText="1"/>
    </xf>
    <xf numFmtId="0" fontId="31" fillId="12" borderId="1" xfId="0" applyFont="1" applyFill="1" applyBorder="1" applyAlignment="1" applyProtection="1">
      <alignment vertical="center" wrapText="1"/>
    </xf>
    <xf numFmtId="0" fontId="0" fillId="3" borderId="25" xfId="0" applyFont="1" applyFill="1" applyBorder="1" applyAlignment="1" applyProtection="1">
      <alignment horizontal="right" vertical="center" shrinkToFit="1"/>
      <protection locked="0"/>
    </xf>
    <xf numFmtId="0" fontId="5" fillId="0" borderId="0" xfId="0" applyFont="1" applyAlignment="1" applyProtection="1">
      <alignment horizontal="right" vertical="center"/>
    </xf>
    <xf numFmtId="0" fontId="0" fillId="0" borderId="0" xfId="0" applyAlignment="1" applyProtection="1">
      <alignment horizontal="center" vertical="center"/>
    </xf>
    <xf numFmtId="0" fontId="14" fillId="0" borderId="1" xfId="0" applyFont="1" applyBorder="1" applyAlignment="1" applyProtection="1">
      <alignment horizontal="center" vertical="center"/>
    </xf>
    <xf numFmtId="0" fontId="14" fillId="10" borderId="7" xfId="0" applyFont="1" applyFill="1" applyBorder="1" applyAlignment="1" applyProtection="1">
      <alignment horizontal="center" vertical="center" shrinkToFit="1"/>
    </xf>
    <xf numFmtId="0" fontId="3" fillId="10" borderId="7" xfId="0" applyFont="1" applyFill="1" applyBorder="1" applyAlignment="1" applyProtection="1">
      <alignment horizontal="center" vertical="center" shrinkToFit="1"/>
    </xf>
    <xf numFmtId="0" fontId="0" fillId="0" borderId="1" xfId="0" applyFont="1" applyBorder="1" applyAlignment="1" applyProtection="1">
      <alignment horizontal="center" vertical="center"/>
    </xf>
    <xf numFmtId="0" fontId="7" fillId="0" borderId="0" xfId="0" applyFont="1" applyBorder="1" applyAlignment="1" applyProtection="1">
      <alignment horizontal="center" vertical="center"/>
    </xf>
    <xf numFmtId="0" fontId="0" fillId="0" borderId="0" xfId="0" applyFont="1" applyAlignment="1" applyProtection="1">
      <alignment vertical="center"/>
    </xf>
    <xf numFmtId="0" fontId="3" fillId="8" borderId="7" xfId="0" applyFont="1" applyFill="1" applyBorder="1" applyAlignment="1" applyProtection="1">
      <alignment horizontal="center" vertical="center"/>
    </xf>
    <xf numFmtId="0" fontId="6" fillId="0" borderId="0" xfId="3" applyFont="1" applyFill="1" applyProtection="1">
      <alignment vertical="center"/>
    </xf>
    <xf numFmtId="0" fontId="14" fillId="4" borderId="3" xfId="3" applyFont="1" applyFill="1" applyBorder="1" applyAlignment="1" applyProtection="1">
      <alignment horizontal="center" vertical="center"/>
      <protection locked="0"/>
    </xf>
    <xf numFmtId="0" fontId="0" fillId="4" borderId="9" xfId="0" applyFont="1" applyFill="1" applyBorder="1" applyAlignment="1" applyProtection="1">
      <alignment horizontal="center" vertical="center"/>
      <protection locked="0"/>
    </xf>
    <xf numFmtId="0" fontId="0" fillId="0" borderId="0" xfId="3" applyFont="1" applyFill="1" applyBorder="1" applyAlignment="1" applyProtection="1">
      <alignment horizontal="left" vertical="center" wrapText="1" shrinkToFit="1"/>
    </xf>
    <xf numFmtId="0" fontId="1" fillId="0" borderId="0" xfId="3" applyFill="1" applyBorder="1" applyAlignment="1" applyProtection="1">
      <alignment horizontal="left" vertical="center" shrinkToFit="1"/>
    </xf>
    <xf numFmtId="0" fontId="13" fillId="0" borderId="0" xfId="3" applyFont="1" applyFill="1" applyBorder="1" applyAlignment="1" applyProtection="1">
      <alignment horizontal="center" vertical="center"/>
    </xf>
    <xf numFmtId="0" fontId="3" fillId="0" borderId="0" xfId="3" applyFont="1" applyFill="1" applyBorder="1" applyAlignment="1" applyProtection="1">
      <alignment horizontal="center" vertical="center"/>
    </xf>
    <xf numFmtId="0" fontId="6" fillId="0" borderId="0" xfId="3" applyFont="1" applyFill="1" applyBorder="1" applyProtection="1">
      <alignment vertical="center"/>
    </xf>
    <xf numFmtId="0" fontId="3" fillId="0" borderId="25" xfId="0" applyFont="1" applyFill="1" applyBorder="1" applyAlignment="1" applyProtection="1">
      <alignment horizontal="center" vertical="center" shrinkToFit="1"/>
    </xf>
    <xf numFmtId="38" fontId="0" fillId="0" borderId="0" xfId="2" applyFont="1" applyProtection="1">
      <alignment vertical="center"/>
    </xf>
    <xf numFmtId="0" fontId="0" fillId="0" borderId="23" xfId="0" applyFont="1" applyFill="1" applyBorder="1" applyAlignment="1" applyProtection="1">
      <alignment horizontal="center" vertical="center" shrinkToFit="1"/>
    </xf>
    <xf numFmtId="187" fontId="71" fillId="11" borderId="1" xfId="0" applyNumberFormat="1" applyFont="1" applyFill="1" applyBorder="1" applyAlignment="1" applyProtection="1">
      <alignment vertical="center" shrinkToFit="1"/>
    </xf>
    <xf numFmtId="0" fontId="4" fillId="11" borderId="63" xfId="0" applyFont="1" applyFill="1" applyBorder="1" applyAlignment="1" applyProtection="1">
      <alignment horizontal="center" vertical="center" wrapText="1"/>
    </xf>
    <xf numFmtId="0" fontId="31" fillId="11" borderId="16" xfId="0" applyFont="1" applyFill="1" applyBorder="1" applyAlignment="1" applyProtection="1">
      <alignment horizontal="center" vertical="top" wrapText="1"/>
    </xf>
    <xf numFmtId="177" fontId="73" fillId="11" borderId="1" xfId="0" applyNumberFormat="1" applyFont="1" applyFill="1" applyBorder="1" applyAlignment="1" applyProtection="1">
      <alignment horizontal="left" vertical="center" wrapText="1" shrinkToFit="1"/>
    </xf>
    <xf numFmtId="0" fontId="4" fillId="2" borderId="63" xfId="0" applyFont="1" applyFill="1" applyBorder="1" applyAlignment="1" applyProtection="1">
      <alignment horizontal="center" vertical="center" wrapText="1"/>
    </xf>
    <xf numFmtId="187" fontId="6" fillId="2" borderId="65" xfId="0" applyNumberFormat="1" applyFont="1" applyFill="1" applyBorder="1" applyAlignment="1" applyProtection="1">
      <alignment horizontal="center" vertical="center"/>
    </xf>
    <xf numFmtId="0" fontId="14" fillId="0" borderId="0" xfId="3" applyFont="1" applyFill="1" applyBorder="1" applyAlignment="1" applyProtection="1">
      <alignment horizontal="center" vertical="center"/>
      <protection locked="0"/>
    </xf>
    <xf numFmtId="0" fontId="14" fillId="3" borderId="14" xfId="3" applyFont="1" applyFill="1" applyBorder="1" applyAlignment="1" applyProtection="1">
      <alignment horizontal="center" vertical="center"/>
      <protection locked="0"/>
    </xf>
    <xf numFmtId="0" fontId="14" fillId="3" borderId="15" xfId="3" applyFont="1" applyFill="1" applyBorder="1" applyAlignment="1" applyProtection="1">
      <alignment horizontal="center" vertical="center" shrinkToFit="1"/>
      <protection locked="0"/>
    </xf>
    <xf numFmtId="0" fontId="14" fillId="3" borderId="14" xfId="3" applyFont="1" applyFill="1" applyBorder="1" applyAlignment="1" applyProtection="1">
      <alignment horizontal="center" vertical="center" shrinkToFit="1"/>
      <protection locked="0"/>
    </xf>
    <xf numFmtId="0" fontId="14" fillId="3" borderId="16" xfId="3" applyFont="1" applyFill="1" applyBorder="1" applyAlignment="1" applyProtection="1">
      <alignment horizontal="center" vertical="center" shrinkToFit="1"/>
      <protection locked="0"/>
    </xf>
    <xf numFmtId="0" fontId="14" fillId="3" borderId="16" xfId="3" applyFont="1" applyFill="1" applyBorder="1" applyAlignment="1" applyProtection="1">
      <alignment horizontal="center" vertical="center"/>
      <protection locked="0"/>
    </xf>
    <xf numFmtId="0" fontId="11" fillId="0" borderId="0" xfId="0" applyFont="1" applyFill="1" applyAlignment="1" applyProtection="1">
      <alignment horizontal="left" vertical="center"/>
      <protection locked="0"/>
    </xf>
    <xf numFmtId="0" fontId="0" fillId="0" borderId="0" xfId="0" applyFill="1" applyProtection="1">
      <alignment vertical="center"/>
      <protection locked="0"/>
    </xf>
    <xf numFmtId="182" fontId="14" fillId="3" borderId="12" xfId="3" applyNumberFormat="1" applyFont="1" applyFill="1" applyBorder="1" applyAlignment="1" applyProtection="1">
      <alignment horizontal="center" vertical="center"/>
    </xf>
    <xf numFmtId="0" fontId="14" fillId="0" borderId="4" xfId="3" applyFont="1" applyFill="1" applyBorder="1" applyAlignment="1" applyProtection="1">
      <alignment horizontal="center" vertical="center"/>
    </xf>
    <xf numFmtId="0" fontId="44" fillId="0" borderId="0" xfId="3" applyFont="1" applyFill="1" applyBorder="1" applyProtection="1">
      <alignment vertical="center"/>
    </xf>
    <xf numFmtId="0" fontId="14" fillId="3" borderId="0" xfId="3" applyFont="1" applyFill="1" applyBorder="1" applyAlignment="1" applyProtection="1">
      <alignment horizontal="center" vertical="center"/>
      <protection locked="0"/>
    </xf>
    <xf numFmtId="0" fontId="49" fillId="0" borderId="0" xfId="0" applyFont="1" applyBorder="1" applyProtection="1">
      <alignment vertical="center"/>
    </xf>
    <xf numFmtId="0" fontId="48" fillId="0" borderId="0" xfId="3" applyFont="1" applyFill="1" applyBorder="1" applyAlignment="1" applyProtection="1">
      <alignment horizontal="left" vertical="center" wrapText="1"/>
    </xf>
    <xf numFmtId="0" fontId="14" fillId="3" borderId="0" xfId="3" applyFont="1" applyFill="1" applyBorder="1" applyAlignment="1" applyProtection="1">
      <alignment horizontal="center" vertical="center" shrinkToFit="1"/>
    </xf>
    <xf numFmtId="0" fontId="0" fillId="0" borderId="0" xfId="3" applyFont="1" applyFill="1" applyBorder="1" applyAlignment="1" applyProtection="1">
      <alignment vertical="center" wrapText="1"/>
    </xf>
    <xf numFmtId="0" fontId="0" fillId="0" borderId="0" xfId="0" applyFill="1" applyBorder="1" applyProtection="1">
      <alignment vertical="center"/>
    </xf>
    <xf numFmtId="0" fontId="37" fillId="0" borderId="0" xfId="0" applyFont="1" applyAlignment="1" applyProtection="1">
      <alignment horizontal="center" vertical="center"/>
    </xf>
    <xf numFmtId="0" fontId="38" fillId="0" borderId="0" xfId="0" applyFont="1" applyAlignment="1" applyProtection="1">
      <alignment vertical="center"/>
    </xf>
    <xf numFmtId="0" fontId="5" fillId="0" borderId="18"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0" fillId="0" borderId="0" xfId="0" applyAlignment="1" applyProtection="1">
      <alignment horizontal="center" vertical="center"/>
    </xf>
    <xf numFmtId="0" fontId="40" fillId="4" borderId="2" xfId="4" applyFont="1" applyFill="1" applyBorder="1" applyAlignment="1" applyProtection="1">
      <alignment horizontal="center" vertical="center"/>
      <protection locked="0"/>
    </xf>
    <xf numFmtId="0" fontId="40" fillId="4" borderId="8" xfId="4" applyFont="1" applyFill="1" applyBorder="1" applyAlignment="1" applyProtection="1">
      <alignment horizontal="center" vertical="center"/>
      <protection locked="0"/>
    </xf>
    <xf numFmtId="0" fontId="44" fillId="0" borderId="2" xfId="0" applyFont="1" applyBorder="1" applyAlignment="1" applyProtection="1">
      <alignment horizontal="left" vertical="center" shrinkToFit="1"/>
    </xf>
    <xf numFmtId="0" fontId="44" fillId="0" borderId="7" xfId="0" applyFont="1" applyBorder="1" applyAlignment="1" applyProtection="1">
      <alignment horizontal="left" vertical="center" shrinkToFit="1"/>
    </xf>
    <xf numFmtId="0" fontId="44" fillId="0" borderId="8" xfId="0" applyFont="1" applyBorder="1" applyAlignment="1" applyProtection="1">
      <alignment horizontal="left" vertical="center" shrinkToFit="1"/>
    </xf>
    <xf numFmtId="0" fontId="52" fillId="0" borderId="5" xfId="3" applyFont="1" applyFill="1" applyBorder="1" applyAlignment="1" applyProtection="1">
      <alignment horizontal="center" vertical="center" shrinkToFit="1"/>
    </xf>
    <xf numFmtId="0" fontId="50" fillId="0" borderId="5" xfId="3" applyFont="1" applyFill="1" applyBorder="1" applyAlignment="1" applyProtection="1">
      <alignment horizontal="center" vertical="center" shrinkToFit="1"/>
    </xf>
    <xf numFmtId="0" fontId="24" fillId="5" borderId="0" xfId="0" applyFont="1" applyFill="1" applyAlignment="1" applyProtection="1">
      <alignment horizontal="center" vertical="center" wrapText="1"/>
    </xf>
    <xf numFmtId="0" fontId="5" fillId="0" borderId="0" xfId="0" applyFont="1" applyAlignment="1" applyProtection="1">
      <alignment horizontal="right" vertical="center"/>
    </xf>
    <xf numFmtId="180" fontId="0" fillId="3" borderId="0" xfId="0" applyNumberFormat="1" applyFont="1" applyFill="1" applyAlignment="1" applyProtection="1">
      <alignment horizontal="right" vertical="center"/>
      <protection locked="0"/>
    </xf>
    <xf numFmtId="180" fontId="0" fillId="3" borderId="0" xfId="0" applyNumberFormat="1" applyFont="1" applyFill="1" applyAlignment="1" applyProtection="1">
      <alignment vertical="center"/>
      <protection locked="0"/>
    </xf>
    <xf numFmtId="0" fontId="58" fillId="11" borderId="30" xfId="0" applyFont="1" applyFill="1" applyBorder="1" applyAlignment="1" applyProtection="1">
      <alignment horizontal="center" vertical="center" wrapText="1"/>
    </xf>
    <xf numFmtId="0" fontId="58" fillId="11" borderId="31" xfId="0" applyFont="1" applyFill="1" applyBorder="1" applyAlignment="1" applyProtection="1">
      <alignment horizontal="center" vertical="center" wrapText="1"/>
    </xf>
    <xf numFmtId="0" fontId="58" fillId="11" borderId="32" xfId="0" applyFont="1" applyFill="1" applyBorder="1" applyAlignment="1" applyProtection="1">
      <alignment horizontal="center" vertical="center" wrapText="1"/>
    </xf>
    <xf numFmtId="0" fontId="0" fillId="3" borderId="0" xfId="0" applyFont="1" applyFill="1" applyAlignment="1" applyProtection="1">
      <alignment horizontal="left" vertical="center" shrinkToFit="1"/>
      <protection locked="0"/>
    </xf>
    <xf numFmtId="0" fontId="0" fillId="3" borderId="0" xfId="0" applyFont="1" applyFill="1" applyAlignment="1" applyProtection="1">
      <alignment horizontal="left" vertical="center"/>
      <protection locked="0"/>
    </xf>
    <xf numFmtId="0" fontId="59" fillId="3" borderId="41" xfId="0" applyFont="1" applyFill="1" applyBorder="1" applyAlignment="1" applyProtection="1">
      <alignment horizontal="left" vertical="center"/>
    </xf>
    <xf numFmtId="0" fontId="59" fillId="3" borderId="43" xfId="0" applyFont="1" applyFill="1" applyBorder="1" applyAlignment="1" applyProtection="1">
      <alignment horizontal="left" vertical="center"/>
    </xf>
    <xf numFmtId="0" fontId="59" fillId="4" borderId="58" xfId="0" applyFont="1" applyFill="1" applyBorder="1" applyAlignment="1" applyProtection="1">
      <alignment horizontal="left" vertical="center"/>
    </xf>
    <xf numFmtId="0" fontId="59" fillId="4" borderId="59" xfId="0" applyFont="1" applyFill="1" applyBorder="1" applyAlignment="1" applyProtection="1">
      <alignment horizontal="left" vertical="center"/>
    </xf>
    <xf numFmtId="0" fontId="59" fillId="2" borderId="45" xfId="0" applyFont="1" applyFill="1" applyBorder="1" applyAlignment="1" applyProtection="1">
      <alignment horizontal="left" vertical="center"/>
    </xf>
    <xf numFmtId="0" fontId="59" fillId="2" borderId="47" xfId="0" applyFont="1" applyFill="1" applyBorder="1" applyAlignment="1" applyProtection="1">
      <alignment horizontal="left" vertical="center"/>
    </xf>
    <xf numFmtId="182" fontId="14" fillId="2" borderId="2" xfId="0" applyNumberFormat="1" applyFont="1" applyFill="1" applyBorder="1" applyAlignment="1" applyProtection="1">
      <alignment horizontal="center" vertical="center"/>
    </xf>
    <xf numFmtId="182" fontId="14" fillId="2" borderId="8" xfId="0" applyNumberFormat="1" applyFont="1" applyFill="1" applyBorder="1" applyAlignment="1" applyProtection="1">
      <alignment horizontal="center" vertical="center"/>
    </xf>
    <xf numFmtId="0" fontId="14" fillId="2" borderId="2" xfId="0" applyNumberFormat="1" applyFont="1" applyFill="1" applyBorder="1" applyAlignment="1" applyProtection="1">
      <alignment horizontal="left" vertical="center"/>
    </xf>
    <xf numFmtId="0" fontId="14" fillId="2" borderId="7" xfId="0" applyNumberFormat="1" applyFont="1" applyFill="1" applyBorder="1" applyAlignment="1" applyProtection="1">
      <alignment horizontal="left" vertical="center"/>
    </xf>
    <xf numFmtId="0" fontId="14" fillId="2" borderId="4" xfId="0" applyNumberFormat="1" applyFont="1" applyFill="1" applyBorder="1" applyAlignment="1" applyProtection="1">
      <alignment horizontal="left" vertical="center"/>
    </xf>
    <xf numFmtId="0" fontId="14" fillId="2" borderId="6" xfId="0" applyNumberFormat="1" applyFont="1" applyFill="1" applyBorder="1" applyAlignment="1" applyProtection="1">
      <alignment horizontal="left" vertical="center"/>
    </xf>
    <xf numFmtId="0" fontId="0" fillId="2" borderId="1" xfId="0" applyNumberFormat="1" applyFont="1" applyFill="1" applyBorder="1" applyAlignment="1" applyProtection="1">
      <alignment horizontal="left" vertical="center"/>
    </xf>
    <xf numFmtId="177" fontId="0" fillId="0" borderId="1" xfId="0" applyNumberFormat="1" applyBorder="1" applyAlignment="1" applyProtection="1">
      <alignment horizontal="center" vertical="center"/>
    </xf>
    <xf numFmtId="182" fontId="0" fillId="3" borderId="1"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xf>
    <xf numFmtId="186" fontId="0" fillId="2" borderId="1" xfId="0" applyNumberFormat="1"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182" fontId="0" fillId="2" borderId="7" xfId="0" applyNumberFormat="1" applyFill="1" applyBorder="1" applyAlignment="1" applyProtection="1">
      <alignment horizontal="center" vertical="center"/>
    </xf>
    <xf numFmtId="182" fontId="0" fillId="2" borderId="8" xfId="0" applyNumberForma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4" fillId="0" borderId="2" xfId="0" applyFont="1" applyBorder="1" applyAlignment="1" applyProtection="1">
      <alignment horizontal="left" vertical="center"/>
    </xf>
    <xf numFmtId="0" fontId="14" fillId="0" borderId="7" xfId="0" applyFont="1" applyBorder="1" applyAlignment="1" applyProtection="1">
      <alignment horizontal="left" vertical="center"/>
    </xf>
    <xf numFmtId="38" fontId="28" fillId="2" borderId="2" xfId="2" applyFont="1" applyFill="1" applyBorder="1" applyAlignment="1" applyProtection="1">
      <alignment horizontal="center" vertical="center"/>
    </xf>
    <xf numFmtId="38" fontId="28" fillId="2" borderId="7" xfId="2" applyFont="1" applyFill="1" applyBorder="1" applyAlignment="1" applyProtection="1">
      <alignment horizontal="center" vertical="center"/>
    </xf>
    <xf numFmtId="0" fontId="0" fillId="0" borderId="12" xfId="0" applyFont="1" applyBorder="1" applyAlignment="1" applyProtection="1">
      <alignment horizontal="center" vertical="center"/>
    </xf>
    <xf numFmtId="0" fontId="0" fillId="0" borderId="18" xfId="0" applyFont="1" applyBorder="1" applyAlignment="1" applyProtection="1">
      <alignment horizontal="center" vertical="center"/>
    </xf>
    <xf numFmtId="0" fontId="0" fillId="0" borderId="17"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4" borderId="21" xfId="0" applyFont="1" applyFill="1" applyBorder="1" applyAlignment="1" applyProtection="1">
      <alignment horizontal="center" vertical="center"/>
      <protection locked="0"/>
    </xf>
    <xf numFmtId="0" fontId="0" fillId="4" borderId="23" xfId="0" applyFont="1" applyFill="1" applyBorder="1" applyAlignment="1" applyProtection="1">
      <alignment horizontal="center" vertical="center"/>
      <protection locked="0"/>
    </xf>
    <xf numFmtId="177" fontId="0" fillId="4" borderId="19" xfId="0" applyNumberFormat="1" applyFont="1" applyFill="1" applyBorder="1" applyAlignment="1" applyProtection="1">
      <alignment horizontal="center" vertical="center"/>
      <protection locked="0"/>
    </xf>
    <xf numFmtId="0" fontId="0" fillId="0" borderId="2" xfId="0" applyNumberFormat="1" applyFont="1" applyFill="1" applyBorder="1" applyAlignment="1" applyProtection="1">
      <alignment horizontal="center" vertical="center"/>
      <protection locked="0"/>
    </xf>
    <xf numFmtId="0" fontId="0" fillId="0" borderId="7" xfId="0" applyNumberFormat="1"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shrinkToFit="1"/>
      <protection locked="0"/>
    </xf>
    <xf numFmtId="0" fontId="31" fillId="0" borderId="1" xfId="0" applyFont="1" applyFill="1" applyBorder="1" applyAlignment="1" applyProtection="1">
      <alignment horizontal="center" vertical="center" wrapText="1"/>
    </xf>
    <xf numFmtId="177" fontId="0" fillId="3" borderId="1" xfId="0" applyNumberFormat="1" applyFill="1" applyBorder="1" applyAlignment="1" applyProtection="1">
      <alignment horizontal="center" vertical="center"/>
      <protection locked="0"/>
    </xf>
    <xf numFmtId="0" fontId="0" fillId="0" borderId="2"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19" xfId="0" applyFont="1" applyBorder="1" applyAlignment="1" applyProtection="1">
      <alignment horizontal="center" vertical="center"/>
    </xf>
    <xf numFmtId="0" fontId="0" fillId="0" borderId="9" xfId="0" applyFont="1" applyBorder="1" applyAlignment="1" applyProtection="1">
      <alignment horizontal="center" vertical="center"/>
    </xf>
    <xf numFmtId="38" fontId="23" fillId="2" borderId="3" xfId="2" applyNumberFormat="1" applyFont="1" applyFill="1" applyBorder="1" applyAlignment="1" applyProtection="1">
      <alignment horizontal="right" vertical="center"/>
    </xf>
    <xf numFmtId="38" fontId="23" fillId="2" borderId="19" xfId="2" applyNumberFormat="1" applyFont="1" applyFill="1" applyBorder="1" applyAlignment="1" applyProtection="1">
      <alignment horizontal="right" vertical="center"/>
    </xf>
    <xf numFmtId="38" fontId="23" fillId="2" borderId="9" xfId="2" applyNumberFormat="1" applyFont="1" applyFill="1" applyBorder="1" applyAlignment="1" applyProtection="1">
      <alignment horizontal="right" vertical="center"/>
    </xf>
    <xf numFmtId="0" fontId="0" fillId="3" borderId="25" xfId="0" applyFont="1" applyFill="1" applyBorder="1" applyAlignment="1" applyProtection="1">
      <alignment horizontal="right" vertical="center" shrinkToFit="1"/>
      <protection locked="0"/>
    </xf>
    <xf numFmtId="0" fontId="0" fillId="4" borderId="21" xfId="0" applyFont="1" applyFill="1" applyBorder="1" applyAlignment="1" applyProtection="1">
      <alignment horizontal="center" vertical="center" shrinkToFit="1"/>
      <protection locked="0"/>
    </xf>
    <xf numFmtId="0" fontId="0" fillId="4" borderId="23" xfId="0" applyFont="1" applyFill="1" applyBorder="1" applyAlignment="1" applyProtection="1">
      <alignment horizontal="center" vertical="center" shrinkToFit="1"/>
      <protection locked="0"/>
    </xf>
    <xf numFmtId="188" fontId="74" fillId="3" borderId="2" xfId="2" applyNumberFormat="1" applyFont="1" applyFill="1" applyBorder="1" applyAlignment="1" applyProtection="1">
      <alignment horizontal="center" vertical="center" shrinkToFit="1"/>
      <protection locked="0"/>
    </xf>
    <xf numFmtId="188" fontId="74" fillId="3" borderId="8" xfId="2" applyNumberFormat="1" applyFont="1" applyFill="1" applyBorder="1" applyAlignment="1" applyProtection="1">
      <alignment horizontal="center" vertical="center" shrinkToFit="1"/>
      <protection locked="0"/>
    </xf>
    <xf numFmtId="187" fontId="74" fillId="3" borderId="1" xfId="2" applyNumberFormat="1" applyFont="1" applyFill="1" applyBorder="1" applyAlignment="1" applyProtection="1">
      <alignment horizontal="center" vertical="center" shrinkToFit="1"/>
      <protection locked="0"/>
    </xf>
    <xf numFmtId="187" fontId="74" fillId="3" borderId="2" xfId="2" applyNumberFormat="1" applyFont="1" applyFill="1" applyBorder="1" applyAlignment="1" applyProtection="1">
      <alignment horizontal="center" vertical="center" shrinkToFit="1"/>
      <protection locked="0"/>
    </xf>
    <xf numFmtId="0" fontId="12" fillId="10" borderId="2" xfId="0" applyFont="1" applyFill="1" applyBorder="1" applyAlignment="1" applyProtection="1">
      <alignment horizontal="left" vertical="center" wrapText="1"/>
    </xf>
    <xf numFmtId="0" fontId="12" fillId="10" borderId="7" xfId="0" applyFont="1" applyFill="1" applyBorder="1" applyAlignment="1" applyProtection="1">
      <alignment horizontal="left" vertical="center" wrapText="1"/>
    </xf>
    <xf numFmtId="0" fontId="12" fillId="10" borderId="8" xfId="0" applyFont="1" applyFill="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0" fillId="0" borderId="3"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38" fontId="1" fillId="3" borderId="1" xfId="2" applyFont="1" applyFill="1" applyBorder="1" applyAlignment="1" applyProtection="1">
      <alignment horizontal="center" vertical="center"/>
      <protection locked="0"/>
    </xf>
    <xf numFmtId="38" fontId="0" fillId="2" borderId="1" xfId="2" applyFont="1" applyFill="1" applyBorder="1" applyAlignment="1" applyProtection="1">
      <alignment horizontal="center" vertical="center"/>
    </xf>
    <xf numFmtId="0" fontId="0" fillId="3" borderId="2" xfId="0" applyFont="1" applyFill="1" applyBorder="1" applyAlignment="1" applyProtection="1">
      <alignment horizontal="center" vertical="center" shrinkToFit="1"/>
      <protection locked="0"/>
    </xf>
    <xf numFmtId="0" fontId="0" fillId="3" borderId="7" xfId="0" applyFont="1" applyFill="1" applyBorder="1" applyAlignment="1" applyProtection="1">
      <alignment horizontal="center" vertical="center" shrinkToFit="1"/>
      <protection locked="0"/>
    </xf>
    <xf numFmtId="0" fontId="0" fillId="3" borderId="8" xfId="0" applyFont="1" applyFill="1" applyBorder="1" applyAlignment="1" applyProtection="1">
      <alignment horizontal="center" vertical="center" shrinkToFit="1"/>
      <protection locked="0"/>
    </xf>
    <xf numFmtId="0" fontId="3" fillId="0" borderId="2" xfId="0" applyFont="1" applyBorder="1" applyAlignment="1" applyProtection="1">
      <alignment horizontal="center" vertical="center"/>
    </xf>
    <xf numFmtId="0" fontId="3" fillId="0" borderId="8" xfId="0" applyFont="1" applyBorder="1" applyAlignment="1" applyProtection="1">
      <alignment horizontal="center" vertical="center"/>
    </xf>
    <xf numFmtId="182" fontId="0" fillId="3" borderId="2" xfId="0" applyNumberFormat="1" applyFont="1" applyFill="1" applyBorder="1" applyAlignment="1" applyProtection="1">
      <alignment horizontal="center" vertical="center"/>
      <protection locked="0"/>
    </xf>
    <xf numFmtId="182" fontId="0" fillId="3" borderId="7" xfId="0" applyNumberFormat="1" applyFont="1" applyFill="1" applyBorder="1" applyAlignment="1" applyProtection="1">
      <alignment horizontal="center" vertical="center"/>
      <protection locked="0"/>
    </xf>
    <xf numFmtId="0" fontId="62" fillId="0" borderId="2" xfId="0" applyFont="1" applyFill="1" applyBorder="1" applyAlignment="1" applyProtection="1">
      <alignment horizontal="left" vertical="center" wrapText="1"/>
    </xf>
    <xf numFmtId="0" fontId="62" fillId="0" borderId="7" xfId="0" applyFont="1" applyFill="1" applyBorder="1" applyAlignment="1" applyProtection="1">
      <alignment horizontal="left" vertical="center" wrapText="1"/>
    </xf>
    <xf numFmtId="38" fontId="62" fillId="0" borderId="7" xfId="2" applyFont="1" applyFill="1" applyBorder="1" applyAlignment="1" applyProtection="1">
      <alignment horizontal="left" vertical="top" wrapText="1"/>
    </xf>
    <xf numFmtId="0" fontId="13" fillId="0" borderId="2" xfId="0" applyFont="1" applyBorder="1" applyAlignment="1" applyProtection="1">
      <alignment horizontal="left" vertical="center" wrapText="1"/>
    </xf>
    <xf numFmtId="0" fontId="13" fillId="0" borderId="7"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12" fillId="0" borderId="2"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14" fillId="0" borderId="2" xfId="0" applyFont="1" applyBorder="1" applyAlignment="1" applyProtection="1">
      <alignment horizontal="center" vertical="center" shrinkToFit="1"/>
    </xf>
    <xf numFmtId="0" fontId="14" fillId="0" borderId="7" xfId="0" applyFont="1" applyBorder="1" applyAlignment="1" applyProtection="1">
      <alignment horizontal="center" vertical="center" shrinkToFit="1"/>
    </xf>
    <xf numFmtId="0" fontId="14" fillId="0" borderId="8" xfId="0" applyFont="1" applyBorder="1" applyAlignment="1" applyProtection="1">
      <alignment horizontal="center" vertical="center" shrinkToFit="1"/>
    </xf>
    <xf numFmtId="38" fontId="15" fillId="2" borderId="3" xfId="2" applyFont="1" applyFill="1" applyBorder="1" applyAlignment="1" applyProtection="1">
      <alignment horizontal="right" vertical="center"/>
    </xf>
    <xf numFmtId="38" fontId="15" fillId="2" borderId="9" xfId="2" applyFont="1" applyFill="1" applyBorder="1" applyAlignment="1" applyProtection="1">
      <alignment horizontal="right" vertical="center"/>
    </xf>
    <xf numFmtId="0" fontId="0" fillId="0" borderId="3" xfId="0" applyBorder="1" applyAlignment="1" applyProtection="1">
      <alignment horizontal="center" vertical="center"/>
    </xf>
    <xf numFmtId="0" fontId="0" fillId="0" borderId="9" xfId="0" applyBorder="1" applyAlignment="1" applyProtection="1">
      <alignment horizontal="center" vertical="center"/>
    </xf>
    <xf numFmtId="0" fontId="14" fillId="0" borderId="2"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2"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4" fillId="10" borderId="2" xfId="0" applyFont="1" applyFill="1" applyBorder="1" applyAlignment="1" applyProtection="1">
      <alignment horizontal="center" vertical="center" shrinkToFit="1"/>
    </xf>
    <xf numFmtId="0" fontId="14" fillId="10" borderId="8" xfId="0" applyFont="1" applyFill="1" applyBorder="1" applyAlignment="1" applyProtection="1">
      <alignment horizontal="center" vertical="center" shrinkToFit="1"/>
    </xf>
    <xf numFmtId="0" fontId="3" fillId="10" borderId="2" xfId="0" applyFont="1" applyFill="1" applyBorder="1" applyAlignment="1" applyProtection="1">
      <alignment horizontal="center" vertical="center" shrinkToFit="1"/>
    </xf>
    <xf numFmtId="0" fontId="3" fillId="10" borderId="8" xfId="0" applyFont="1" applyFill="1" applyBorder="1" applyAlignment="1" applyProtection="1">
      <alignment horizontal="center" vertical="center" shrinkToFit="1"/>
    </xf>
    <xf numFmtId="0" fontId="3" fillId="8" borderId="2" xfId="0" applyFont="1" applyFill="1" applyBorder="1" applyAlignment="1" applyProtection="1">
      <alignment horizontal="center" vertical="center"/>
    </xf>
    <xf numFmtId="0" fontId="3" fillId="8" borderId="8" xfId="0" applyFont="1" applyFill="1" applyBorder="1" applyAlignment="1" applyProtection="1">
      <alignment horizontal="center" vertical="center"/>
    </xf>
    <xf numFmtId="0" fontId="13" fillId="8" borderId="2" xfId="0" applyFont="1" applyFill="1" applyBorder="1" applyAlignment="1" applyProtection="1">
      <alignment horizontal="left" vertical="center" shrinkToFit="1"/>
    </xf>
    <xf numFmtId="0" fontId="13" fillId="8" borderId="7" xfId="0" applyFont="1" applyFill="1" applyBorder="1" applyAlignment="1" applyProtection="1">
      <alignment horizontal="left" vertical="center" shrinkToFit="1"/>
    </xf>
    <xf numFmtId="0" fontId="14" fillId="0" borderId="12"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26"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24" xfId="0" applyFont="1" applyBorder="1" applyAlignment="1" applyProtection="1">
      <alignment horizontal="center" vertical="center" wrapText="1"/>
    </xf>
    <xf numFmtId="0" fontId="3" fillId="11" borderId="9" xfId="0" applyFont="1" applyFill="1" applyBorder="1" applyAlignment="1" applyProtection="1">
      <alignment horizontal="left" vertical="center" wrapText="1"/>
    </xf>
    <xf numFmtId="0" fontId="3" fillId="11" borderId="17" xfId="0" applyFont="1" applyFill="1" applyBorder="1" applyAlignment="1" applyProtection="1">
      <alignment horizontal="left" vertical="center" wrapText="1"/>
    </xf>
    <xf numFmtId="0" fontId="3" fillId="11" borderId="1" xfId="0" applyFont="1" applyFill="1" applyBorder="1" applyAlignment="1" applyProtection="1">
      <alignment horizontal="left" vertical="center" wrapText="1"/>
    </xf>
    <xf numFmtId="0" fontId="3" fillId="11" borderId="2" xfId="0" applyFont="1" applyFill="1" applyBorder="1" applyAlignment="1" applyProtection="1">
      <alignment horizontal="left" vertical="center" wrapText="1"/>
    </xf>
    <xf numFmtId="0" fontId="0" fillId="0" borderId="12"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18"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17"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3" fillId="0" borderId="2"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4" fillId="11" borderId="12" xfId="0" applyFont="1" applyFill="1" applyBorder="1" applyAlignment="1" applyProtection="1">
      <alignment vertical="center" wrapText="1" shrinkToFit="1"/>
    </xf>
    <xf numFmtId="0" fontId="4" fillId="11" borderId="4" xfId="0" applyFont="1" applyFill="1" applyBorder="1" applyAlignment="1" applyProtection="1">
      <alignment vertical="center" wrapText="1" shrinkToFit="1"/>
    </xf>
    <xf numFmtId="0" fontId="4" fillId="11" borderId="6" xfId="0" applyFont="1" applyFill="1" applyBorder="1" applyAlignment="1" applyProtection="1">
      <alignment vertical="center" wrapText="1" shrinkToFit="1"/>
    </xf>
    <xf numFmtId="0" fontId="4" fillId="11" borderId="17" xfId="0" applyFont="1" applyFill="1" applyBorder="1" applyAlignment="1" applyProtection="1">
      <alignment vertical="center" wrapText="1" shrinkToFit="1"/>
    </xf>
    <xf numFmtId="0" fontId="4" fillId="11" borderId="5" xfId="0" applyFont="1" applyFill="1" applyBorder="1" applyAlignment="1" applyProtection="1">
      <alignment vertical="center" wrapText="1" shrinkToFit="1"/>
    </xf>
    <xf numFmtId="0" fontId="4" fillId="11" borderId="11" xfId="0" applyFont="1" applyFill="1" applyBorder="1" applyAlignment="1" applyProtection="1">
      <alignment vertical="center" wrapText="1" shrinkToFit="1"/>
    </xf>
    <xf numFmtId="179" fontId="67" fillId="3" borderId="0" xfId="0" applyNumberFormat="1" applyFont="1" applyFill="1" applyBorder="1" applyAlignment="1" applyProtection="1">
      <alignment horizontal="center" vertical="center"/>
    </xf>
    <xf numFmtId="0" fontId="70" fillId="0" borderId="0" xfId="0" applyFont="1" applyBorder="1" applyAlignment="1" applyProtection="1">
      <alignment horizontal="left" vertical="center" wrapText="1"/>
    </xf>
    <xf numFmtId="0" fontId="0" fillId="0" borderId="7"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4" borderId="2" xfId="0" applyFont="1" applyFill="1" applyBorder="1" applyAlignment="1" applyProtection="1">
      <alignment horizontal="center" vertical="center"/>
      <protection locked="0"/>
    </xf>
    <xf numFmtId="0" fontId="0" fillId="4" borderId="7" xfId="0" applyFont="1" applyFill="1" applyBorder="1" applyAlignment="1" applyProtection="1">
      <alignment horizontal="center" vertical="center"/>
      <protection locked="0"/>
    </xf>
    <xf numFmtId="0" fontId="0" fillId="4" borderId="8" xfId="0" applyFont="1" applyFill="1" applyBorder="1" applyAlignment="1" applyProtection="1">
      <alignment horizontal="center" vertical="center"/>
      <protection locked="0"/>
    </xf>
    <xf numFmtId="187" fontId="72" fillId="13" borderId="64" xfId="2" applyNumberFormat="1" applyFont="1" applyFill="1" applyBorder="1" applyAlignment="1" applyProtection="1">
      <alignment horizontal="center" vertical="center"/>
      <protection locked="0"/>
    </xf>
    <xf numFmtId="187" fontId="72" fillId="13" borderId="66" xfId="2" applyNumberFormat="1" applyFont="1" applyFill="1" applyBorder="1" applyAlignment="1" applyProtection="1">
      <alignment horizontal="center" vertical="center"/>
      <protection locked="0"/>
    </xf>
    <xf numFmtId="0" fontId="14" fillId="0" borderId="0" xfId="3" applyFont="1" applyFill="1" applyBorder="1" applyAlignment="1" applyProtection="1">
      <alignment horizontal="left" vertical="center" wrapText="1"/>
    </xf>
    <xf numFmtId="0" fontId="14" fillId="0" borderId="0" xfId="3" applyFont="1" applyFill="1" applyBorder="1" applyAlignment="1" applyProtection="1">
      <alignment horizontal="left" vertical="center"/>
    </xf>
    <xf numFmtId="0" fontId="14" fillId="0" borderId="2" xfId="3" applyFont="1" applyFill="1" applyBorder="1" applyAlignment="1" applyProtection="1">
      <alignment horizontal="left" vertical="center"/>
    </xf>
    <xf numFmtId="0" fontId="14" fillId="0" borderId="7" xfId="3" applyFont="1" applyFill="1" applyBorder="1" applyAlignment="1" applyProtection="1">
      <alignment horizontal="left" vertical="center"/>
    </xf>
    <xf numFmtId="0" fontId="14" fillId="0" borderId="5" xfId="3" applyFont="1" applyFill="1" applyBorder="1" applyAlignment="1" applyProtection="1">
      <alignment horizontal="left" vertical="center"/>
    </xf>
    <xf numFmtId="0" fontId="50" fillId="0" borderId="0" xfId="3" applyFont="1" applyFill="1" applyBorder="1" applyAlignment="1" applyProtection="1">
      <alignment horizontal="center" vertical="center"/>
    </xf>
    <xf numFmtId="0" fontId="14" fillId="0" borderId="1" xfId="3" applyFont="1" applyFill="1" applyBorder="1" applyAlignment="1" applyProtection="1">
      <alignment horizontal="left" vertical="center" wrapText="1"/>
    </xf>
    <xf numFmtId="0" fontId="14" fillId="0" borderId="2" xfId="3" applyFont="1" applyFill="1" applyBorder="1" applyAlignment="1" applyProtection="1">
      <alignment horizontal="left" vertical="center" wrapText="1"/>
    </xf>
    <xf numFmtId="0" fontId="0" fillId="0" borderId="0" xfId="0" applyBorder="1" applyAlignment="1" applyProtection="1">
      <alignment horizontal="left" vertical="top" wrapText="1"/>
    </xf>
    <xf numFmtId="0" fontId="0" fillId="0" borderId="0" xfId="3" applyFont="1" applyFill="1" applyBorder="1" applyAlignment="1" applyProtection="1">
      <alignment horizontal="left" vertical="center" wrapText="1" shrinkToFit="1"/>
    </xf>
    <xf numFmtId="0" fontId="1" fillId="0" borderId="0" xfId="3" applyFill="1" applyBorder="1" applyAlignment="1" applyProtection="1">
      <alignment horizontal="left" vertical="center" shrinkToFit="1"/>
    </xf>
    <xf numFmtId="0" fontId="13" fillId="0" borderId="0" xfId="3" applyFont="1" applyFill="1" applyBorder="1" applyAlignment="1" applyProtection="1">
      <alignment horizontal="center" vertical="center"/>
    </xf>
    <xf numFmtId="0" fontId="3" fillId="0" borderId="0" xfId="3" applyFont="1" applyFill="1" applyBorder="1" applyAlignment="1" applyProtection="1">
      <alignment horizontal="center" vertical="center"/>
    </xf>
    <xf numFmtId="0" fontId="14" fillId="0" borderId="17" xfId="3" applyFont="1" applyFill="1" applyBorder="1" applyAlignment="1" applyProtection="1">
      <alignment horizontal="center" vertical="center" wrapText="1"/>
    </xf>
    <xf numFmtId="0" fontId="14" fillId="0" borderId="11" xfId="3" applyFont="1" applyFill="1" applyBorder="1" applyAlignment="1" applyProtection="1">
      <alignment horizontal="center" vertical="center"/>
    </xf>
    <xf numFmtId="0" fontId="14" fillId="6" borderId="6" xfId="3" applyFont="1" applyFill="1" applyBorder="1" applyAlignment="1" applyProtection="1">
      <alignment horizontal="left" vertical="center" shrinkToFit="1"/>
    </xf>
    <xf numFmtId="0" fontId="14" fillId="6" borderId="3" xfId="3" applyFont="1" applyFill="1" applyBorder="1" applyAlignment="1" applyProtection="1">
      <alignment horizontal="left" vertical="center" shrinkToFit="1"/>
    </xf>
    <xf numFmtId="0" fontId="14" fillId="0" borderId="3" xfId="3" applyFont="1" applyFill="1" applyBorder="1" applyAlignment="1" applyProtection="1">
      <alignment horizontal="left" vertical="center" wrapText="1"/>
    </xf>
    <xf numFmtId="0" fontId="14" fillId="0" borderId="24" xfId="3" applyFont="1" applyFill="1" applyBorder="1" applyAlignment="1" applyProtection="1">
      <alignment horizontal="left" vertical="center" wrapText="1"/>
    </xf>
    <xf numFmtId="0" fontId="14" fillId="0" borderId="9" xfId="3" applyFont="1" applyFill="1" applyBorder="1" applyAlignment="1" applyProtection="1">
      <alignment horizontal="left" vertical="center" wrapText="1"/>
    </xf>
    <xf numFmtId="0" fontId="14" fillId="0" borderId="17" xfId="3" applyFont="1" applyFill="1" applyBorder="1" applyAlignment="1" applyProtection="1">
      <alignment horizontal="left" vertical="center" wrapText="1"/>
    </xf>
    <xf numFmtId="0" fontId="14" fillId="0" borderId="3" xfId="3" applyFont="1" applyFill="1" applyBorder="1" applyAlignment="1" applyProtection="1">
      <alignment horizontal="left" vertical="center"/>
    </xf>
    <xf numFmtId="0" fontId="14" fillId="0" borderId="24" xfId="3" applyFont="1" applyFill="1" applyBorder="1" applyAlignment="1" applyProtection="1">
      <alignment horizontal="left" vertical="center"/>
    </xf>
    <xf numFmtId="0" fontId="0" fillId="0" borderId="2" xfId="3" applyFont="1" applyFill="1" applyBorder="1" applyAlignment="1" applyProtection="1">
      <alignment horizontal="center" vertical="center" wrapText="1"/>
    </xf>
    <xf numFmtId="0" fontId="1" fillId="0" borderId="8" xfId="3" applyFont="1" applyFill="1" applyBorder="1" applyAlignment="1" applyProtection="1">
      <alignment horizontal="center" vertical="center" wrapText="1"/>
    </xf>
    <xf numFmtId="0" fontId="14" fillId="0" borderId="1" xfId="3" applyFont="1" applyFill="1" applyBorder="1" applyAlignment="1" applyProtection="1">
      <alignment horizontal="left" vertical="center"/>
    </xf>
    <xf numFmtId="0" fontId="14" fillId="0" borderId="26" xfId="3" applyFont="1" applyFill="1" applyBorder="1" applyAlignment="1" applyProtection="1">
      <alignment horizontal="left" vertical="center"/>
    </xf>
    <xf numFmtId="0" fontId="0" fillId="0" borderId="1" xfId="3" applyFont="1" applyFill="1" applyBorder="1" applyAlignment="1" applyProtection="1">
      <alignment horizontal="left" vertical="center" wrapText="1" shrinkToFit="1"/>
    </xf>
    <xf numFmtId="0" fontId="1" fillId="0" borderId="1" xfId="3" applyFill="1" applyBorder="1" applyAlignment="1" applyProtection="1">
      <alignment horizontal="left" vertical="center" shrinkToFit="1"/>
    </xf>
    <xf numFmtId="0" fontId="1" fillId="0" borderId="2" xfId="3" applyFont="1" applyFill="1" applyBorder="1" applyAlignment="1" applyProtection="1">
      <alignment horizontal="center" vertical="center" wrapText="1"/>
    </xf>
    <xf numFmtId="0" fontId="1" fillId="0" borderId="12" xfId="3" applyFont="1" applyFill="1" applyBorder="1" applyAlignment="1" applyProtection="1">
      <alignment horizontal="center" vertical="center" wrapText="1" shrinkToFit="1"/>
    </xf>
    <xf numFmtId="0" fontId="1" fillId="0" borderId="6" xfId="3" applyFont="1" applyFill="1" applyBorder="1" applyAlignment="1" applyProtection="1">
      <alignment horizontal="center" vertical="center" wrapText="1" shrinkToFit="1"/>
    </xf>
    <xf numFmtId="0" fontId="1" fillId="0" borderId="18" xfId="3" applyFont="1" applyFill="1" applyBorder="1" applyAlignment="1" applyProtection="1">
      <alignment horizontal="center" vertical="center" wrapText="1" shrinkToFit="1"/>
    </xf>
    <xf numFmtId="0" fontId="1" fillId="0" borderId="10" xfId="3" applyFont="1" applyFill="1" applyBorder="1" applyAlignment="1" applyProtection="1">
      <alignment horizontal="center" vertical="center" wrapText="1" shrinkToFit="1"/>
    </xf>
    <xf numFmtId="0" fontId="1" fillId="0" borderId="17" xfId="3" applyFont="1" applyFill="1" applyBorder="1" applyAlignment="1" applyProtection="1">
      <alignment horizontal="center" vertical="center" wrapText="1" shrinkToFit="1"/>
    </xf>
    <xf numFmtId="0" fontId="1" fillId="0" borderId="11" xfId="3" applyFont="1" applyFill="1" applyBorder="1" applyAlignment="1" applyProtection="1">
      <alignment horizontal="center" vertical="center" wrapText="1" shrinkToFit="1"/>
    </xf>
    <xf numFmtId="0" fontId="14" fillId="6" borderId="8" xfId="3" applyFont="1" applyFill="1" applyBorder="1" applyAlignment="1" applyProtection="1">
      <alignment horizontal="left" vertical="center" shrinkToFit="1"/>
    </xf>
    <xf numFmtId="0" fontId="14" fillId="6" borderId="1" xfId="3" applyFont="1" applyFill="1" applyBorder="1" applyAlignment="1" applyProtection="1">
      <alignment horizontal="left" vertical="center" shrinkToFit="1"/>
    </xf>
    <xf numFmtId="0" fontId="14" fillId="6" borderId="9" xfId="3" applyFont="1" applyFill="1" applyBorder="1" applyAlignment="1" applyProtection="1">
      <alignment horizontal="left" vertical="center" shrinkToFit="1"/>
    </xf>
    <xf numFmtId="0" fontId="0" fillId="0" borderId="12" xfId="3" applyFont="1" applyFill="1" applyBorder="1" applyAlignment="1" applyProtection="1">
      <alignment horizontal="center" vertical="center" wrapText="1"/>
    </xf>
    <xf numFmtId="0" fontId="0" fillId="0" borderId="6" xfId="3" applyFont="1" applyFill="1" applyBorder="1" applyAlignment="1" applyProtection="1">
      <alignment horizontal="center" vertical="center" wrapText="1"/>
    </xf>
    <xf numFmtId="0" fontId="0" fillId="0" borderId="18" xfId="3" applyFont="1" applyFill="1" applyBorder="1" applyAlignment="1" applyProtection="1">
      <alignment horizontal="center" vertical="center" wrapText="1"/>
    </xf>
    <xf numFmtId="0" fontId="0" fillId="0" borderId="10" xfId="3" applyFont="1" applyFill="1" applyBorder="1" applyAlignment="1" applyProtection="1">
      <alignment horizontal="center" vertical="center" wrapText="1"/>
    </xf>
    <xf numFmtId="0" fontId="0" fillId="0" borderId="17" xfId="3" applyFont="1" applyFill="1" applyBorder="1" applyAlignment="1" applyProtection="1">
      <alignment horizontal="center" vertical="center" wrapText="1"/>
    </xf>
    <xf numFmtId="0" fontId="0" fillId="0" borderId="11" xfId="3" applyFont="1" applyFill="1" applyBorder="1" applyAlignment="1" applyProtection="1">
      <alignment horizontal="center" vertical="center" wrapText="1"/>
    </xf>
    <xf numFmtId="0" fontId="14" fillId="0" borderId="26" xfId="3" applyFont="1" applyFill="1" applyBorder="1" applyAlignment="1" applyProtection="1">
      <alignment horizontal="left" vertical="center" wrapText="1"/>
    </xf>
    <xf numFmtId="0" fontId="14" fillId="0" borderId="13" xfId="3" applyFont="1" applyFill="1" applyBorder="1" applyAlignment="1" applyProtection="1">
      <alignment horizontal="left" vertical="center" wrapText="1"/>
    </xf>
    <xf numFmtId="0" fontId="14" fillId="0" borderId="52" xfId="3" applyFont="1" applyFill="1" applyBorder="1" applyAlignment="1" applyProtection="1">
      <alignment horizontal="left" vertical="center" wrapText="1"/>
    </xf>
    <xf numFmtId="0" fontId="59" fillId="2" borderId="38" xfId="0" applyFont="1" applyFill="1" applyBorder="1" applyAlignment="1" applyProtection="1">
      <alignment horizontal="left" vertical="center"/>
    </xf>
    <xf numFmtId="0" fontId="59" fillId="2" borderId="35" xfId="0" applyFont="1" applyFill="1" applyBorder="1" applyAlignment="1" applyProtection="1">
      <alignment horizontal="left" vertical="center"/>
    </xf>
    <xf numFmtId="0" fontId="14" fillId="0" borderId="51" xfId="3" applyFont="1" applyFill="1" applyBorder="1" applyAlignment="1" applyProtection="1">
      <alignment horizontal="left" vertical="center" shrinkToFit="1"/>
    </xf>
    <xf numFmtId="0" fontId="14" fillId="0" borderId="1" xfId="3" applyFont="1" applyFill="1" applyBorder="1" applyAlignment="1" applyProtection="1">
      <alignment horizontal="left" vertical="center" shrinkToFit="1"/>
    </xf>
    <xf numFmtId="0" fontId="14" fillId="0" borderId="53" xfId="3" applyFont="1" applyFill="1" applyBorder="1" applyAlignment="1" applyProtection="1">
      <alignment horizontal="left" vertical="center" shrinkToFit="1"/>
    </xf>
    <xf numFmtId="0" fontId="14" fillId="0" borderId="13" xfId="3" applyFont="1" applyFill="1" applyBorder="1" applyAlignment="1" applyProtection="1">
      <alignment horizontal="left" vertical="center" shrinkToFit="1"/>
    </xf>
    <xf numFmtId="0" fontId="48" fillId="0" borderId="0" xfId="3" applyFont="1" applyFill="1" applyBorder="1" applyAlignment="1" applyProtection="1">
      <alignment horizontal="left" vertical="center" wrapText="1"/>
    </xf>
    <xf numFmtId="0" fontId="48" fillId="0" borderId="0" xfId="3" applyFont="1" applyFill="1" applyBorder="1" applyAlignment="1" applyProtection="1">
      <alignment horizontal="left" vertical="center" shrinkToFit="1"/>
    </xf>
    <xf numFmtId="0" fontId="0" fillId="3" borderId="2" xfId="3" applyNumberFormat="1" applyFont="1" applyFill="1" applyBorder="1" applyAlignment="1" applyProtection="1">
      <alignment horizontal="center" vertical="center"/>
      <protection locked="0"/>
    </xf>
    <xf numFmtId="0" fontId="1" fillId="3" borderId="8" xfId="3" applyNumberFormat="1" applyFont="1" applyFill="1" applyBorder="1" applyAlignment="1" applyProtection="1">
      <alignment horizontal="center" vertical="center"/>
      <protection locked="0"/>
    </xf>
    <xf numFmtId="182" fontId="14" fillId="3" borderId="2" xfId="3" applyNumberFormat="1" applyFont="1" applyFill="1" applyBorder="1" applyAlignment="1" applyProtection="1">
      <alignment horizontal="center" vertical="center"/>
      <protection locked="0"/>
    </xf>
    <xf numFmtId="182" fontId="14" fillId="3" borderId="8" xfId="3" applyNumberFormat="1" applyFont="1" applyFill="1" applyBorder="1" applyAlignment="1" applyProtection="1">
      <alignment horizontal="center" vertical="center"/>
      <protection locked="0"/>
    </xf>
    <xf numFmtId="0" fontId="3" fillId="0" borderId="1" xfId="3" applyFont="1" applyFill="1" applyBorder="1" applyAlignment="1" applyProtection="1">
      <alignment horizontal="center" vertical="center"/>
    </xf>
    <xf numFmtId="0" fontId="0" fillId="0" borderId="12" xfId="3" applyFont="1" applyFill="1" applyBorder="1" applyAlignment="1" applyProtection="1">
      <alignment horizontal="left" vertical="center" wrapText="1"/>
    </xf>
    <xf numFmtId="0" fontId="1" fillId="0" borderId="4" xfId="3" applyFill="1"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5" xfId="0" applyBorder="1" applyAlignment="1" applyProtection="1">
      <alignment horizontal="left" vertical="center" wrapText="1"/>
    </xf>
    <xf numFmtId="0" fontId="52" fillId="0" borderId="7" xfId="3" applyFont="1" applyFill="1" applyBorder="1" applyAlignment="1" applyProtection="1">
      <alignment horizontal="center" vertical="center" shrinkToFit="1"/>
    </xf>
    <xf numFmtId="0" fontId="58" fillId="11" borderId="48" xfId="0" applyFont="1" applyFill="1" applyBorder="1" applyAlignment="1" applyProtection="1">
      <alignment horizontal="center" vertical="center" wrapText="1"/>
    </xf>
    <xf numFmtId="0" fontId="58" fillId="11" borderId="49" xfId="0" applyFont="1" applyFill="1" applyBorder="1" applyAlignment="1" applyProtection="1">
      <alignment horizontal="center" vertical="center" wrapText="1"/>
    </xf>
    <xf numFmtId="0" fontId="58" fillId="11" borderId="50" xfId="0" applyFont="1" applyFill="1" applyBorder="1" applyAlignment="1" applyProtection="1">
      <alignment horizontal="center" vertical="center" wrapText="1"/>
    </xf>
    <xf numFmtId="0" fontId="59" fillId="3" borderId="36" xfId="0" applyFont="1" applyFill="1" applyBorder="1" applyAlignment="1" applyProtection="1">
      <alignment horizontal="left" vertical="center" wrapText="1"/>
    </xf>
    <xf numFmtId="0" fontId="59" fillId="3" borderId="33" xfId="0" applyFont="1" applyFill="1" applyBorder="1" applyAlignment="1" applyProtection="1">
      <alignment horizontal="left" vertical="center" wrapText="1"/>
    </xf>
    <xf numFmtId="0" fontId="59" fillId="4" borderId="37" xfId="0" applyFont="1" applyFill="1" applyBorder="1" applyAlignment="1" applyProtection="1">
      <alignment horizontal="left" vertical="center"/>
    </xf>
    <xf numFmtId="0" fontId="59" fillId="4" borderId="34" xfId="0" applyFont="1" applyFill="1" applyBorder="1" applyAlignment="1" applyProtection="1">
      <alignment horizontal="left" vertical="center"/>
    </xf>
    <xf numFmtId="0" fontId="13" fillId="0" borderId="2" xfId="3" applyFont="1" applyFill="1" applyBorder="1" applyAlignment="1" applyProtection="1">
      <alignment horizontal="center" vertical="center"/>
    </xf>
    <xf numFmtId="0" fontId="13" fillId="0" borderId="7" xfId="3" applyFont="1" applyFill="1" applyBorder="1" applyAlignment="1" applyProtection="1">
      <alignment horizontal="center" vertical="center"/>
    </xf>
    <xf numFmtId="0" fontId="13" fillId="0" borderId="8" xfId="3" applyFont="1" applyFill="1" applyBorder="1" applyAlignment="1" applyProtection="1">
      <alignment horizontal="center" vertical="center"/>
    </xf>
    <xf numFmtId="0" fontId="6" fillId="0" borderId="0" xfId="3" applyFont="1" applyFill="1" applyAlignment="1" applyProtection="1">
      <alignment horizontal="center" vertical="center"/>
    </xf>
    <xf numFmtId="0" fontId="1" fillId="0" borderId="0" xfId="3" applyFont="1" applyFill="1" applyBorder="1" applyAlignment="1" applyProtection="1">
      <alignment horizontal="center" vertical="center"/>
    </xf>
    <xf numFmtId="0" fontId="1" fillId="0" borderId="0" xfId="3" applyFill="1" applyAlignment="1" applyProtection="1">
      <alignment vertical="center"/>
    </xf>
    <xf numFmtId="0" fontId="14" fillId="0" borderId="8" xfId="3" applyFont="1" applyFill="1" applyBorder="1" applyAlignment="1" applyProtection="1">
      <alignment horizontal="left" vertical="center"/>
    </xf>
    <xf numFmtId="0" fontId="14" fillId="3" borderId="1" xfId="3" applyFont="1" applyFill="1" applyBorder="1" applyAlignment="1" applyProtection="1">
      <alignment horizontal="left" vertical="center"/>
      <protection locked="0"/>
    </xf>
    <xf numFmtId="0" fontId="14" fillId="0" borderId="12" xfId="3" applyFont="1" applyFill="1" applyBorder="1" applyAlignment="1" applyProtection="1">
      <alignment horizontal="left" vertical="center"/>
    </xf>
    <xf numFmtId="0" fontId="14" fillId="0" borderId="6" xfId="3" applyFont="1" applyFill="1" applyBorder="1" applyAlignment="1" applyProtection="1">
      <alignment horizontal="left" vertical="center"/>
    </xf>
    <xf numFmtId="0" fontId="14" fillId="0" borderId="17" xfId="3" applyFont="1" applyFill="1" applyBorder="1" applyAlignment="1" applyProtection="1">
      <alignment horizontal="left" vertical="center"/>
    </xf>
    <xf numFmtId="0" fontId="14" fillId="0" borderId="11" xfId="3" applyFont="1" applyFill="1" applyBorder="1" applyAlignment="1" applyProtection="1">
      <alignment horizontal="left" vertical="center"/>
    </xf>
    <xf numFmtId="0" fontId="52" fillId="0" borderId="2" xfId="3" applyFont="1" applyFill="1" applyBorder="1" applyAlignment="1" applyProtection="1">
      <alignment horizontal="center" vertical="center" shrinkToFit="1"/>
    </xf>
    <xf numFmtId="182" fontId="14" fillId="3" borderId="7" xfId="3" applyNumberFormat="1" applyFont="1" applyFill="1" applyBorder="1" applyAlignment="1" applyProtection="1">
      <alignment horizontal="center" vertical="center"/>
      <protection locked="0"/>
    </xf>
    <xf numFmtId="177" fontId="0" fillId="3" borderId="2" xfId="3" applyNumberFormat="1" applyFont="1" applyFill="1" applyBorder="1" applyAlignment="1" applyProtection="1">
      <alignment horizontal="left" vertical="center"/>
      <protection locked="0"/>
    </xf>
    <xf numFmtId="177" fontId="1" fillId="3" borderId="7" xfId="3" applyNumberFormat="1" applyFont="1" applyFill="1" applyBorder="1" applyAlignment="1" applyProtection="1">
      <alignment horizontal="left" vertical="center"/>
      <protection locked="0"/>
    </xf>
    <xf numFmtId="177" fontId="1" fillId="3" borderId="8" xfId="3" applyNumberFormat="1" applyFont="1" applyFill="1" applyBorder="1" applyAlignment="1" applyProtection="1">
      <alignment horizontal="left" vertical="center"/>
      <protection locked="0"/>
    </xf>
    <xf numFmtId="177" fontId="0" fillId="0" borderId="2" xfId="3" applyNumberFormat="1" applyFont="1" applyFill="1" applyBorder="1" applyAlignment="1" applyProtection="1">
      <alignment horizontal="center" vertical="center"/>
    </xf>
    <xf numFmtId="177" fontId="1" fillId="0" borderId="7" xfId="3" applyNumberFormat="1" applyFill="1" applyBorder="1" applyAlignment="1" applyProtection="1">
      <alignment horizontal="center" vertical="center"/>
    </xf>
    <xf numFmtId="0" fontId="0" fillId="0" borderId="2" xfId="3" applyFont="1" applyFill="1" applyBorder="1" applyAlignment="1" applyProtection="1">
      <alignment horizontal="left" vertical="center"/>
    </xf>
    <xf numFmtId="0" fontId="1" fillId="0" borderId="8" xfId="3" applyFill="1" applyBorder="1" applyAlignment="1" applyProtection="1">
      <alignment horizontal="left" vertical="center"/>
    </xf>
    <xf numFmtId="0" fontId="25" fillId="0" borderId="2" xfId="4" applyFont="1" applyFill="1" applyBorder="1" applyAlignment="1" applyProtection="1">
      <alignment horizontal="center" vertical="center"/>
      <protection locked="0"/>
    </xf>
    <xf numFmtId="0" fontId="25" fillId="0" borderId="8" xfId="4" applyFont="1" applyFill="1" applyBorder="1" applyAlignment="1" applyProtection="1">
      <alignment horizontal="center" vertical="center"/>
      <protection locked="0"/>
    </xf>
    <xf numFmtId="0" fontId="5" fillId="0" borderId="2" xfId="0" applyFont="1" applyBorder="1" applyAlignment="1" applyProtection="1">
      <alignment vertical="center" shrinkToFit="1"/>
    </xf>
    <xf numFmtId="0" fontId="44" fillId="0" borderId="7" xfId="0" applyFont="1" applyBorder="1" applyAlignment="1" applyProtection="1">
      <alignment vertical="center" shrinkToFit="1"/>
    </xf>
    <xf numFmtId="0" fontId="44" fillId="0" borderId="8" xfId="0" applyFont="1" applyBorder="1" applyAlignment="1" applyProtection="1">
      <alignment vertical="center" shrinkToFit="1"/>
    </xf>
    <xf numFmtId="14" fontId="14" fillId="2" borderId="1" xfId="0" applyNumberFormat="1" applyFont="1" applyFill="1" applyBorder="1" applyAlignment="1" applyProtection="1">
      <alignment horizontal="center" vertical="center"/>
    </xf>
    <xf numFmtId="182" fontId="14" fillId="3" borderId="1" xfId="0" applyNumberFormat="1" applyFont="1" applyFill="1" applyBorder="1" applyAlignment="1" applyProtection="1">
      <alignment horizontal="center" vertical="center"/>
      <protection locked="0"/>
    </xf>
    <xf numFmtId="0" fontId="19" fillId="0" borderId="54" xfId="0" applyFont="1" applyBorder="1" applyAlignment="1" applyProtection="1">
      <alignment horizontal="left" vertical="center"/>
    </xf>
    <xf numFmtId="0" fontId="19" fillId="0" borderId="55" xfId="0" applyFont="1" applyBorder="1" applyAlignment="1" applyProtection="1">
      <alignment horizontal="left" vertical="center"/>
    </xf>
    <xf numFmtId="0" fontId="19" fillId="0" borderId="2" xfId="0" applyFont="1" applyBorder="1" applyAlignment="1" applyProtection="1">
      <alignment horizontal="left" vertical="center"/>
    </xf>
    <xf numFmtId="0" fontId="19" fillId="0" borderId="7" xfId="0" applyFont="1" applyBorder="1" applyAlignment="1" applyProtection="1">
      <alignment horizontal="left" vertical="center"/>
    </xf>
    <xf numFmtId="0" fontId="5" fillId="0" borderId="12"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1"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8" xfId="0" applyFont="1" applyBorder="1" applyAlignment="1" applyProtection="1">
      <alignment horizontal="left" vertical="center"/>
    </xf>
    <xf numFmtId="0" fontId="7" fillId="0" borderId="0" xfId="0" applyFont="1" applyBorder="1" applyAlignment="1" applyProtection="1">
      <alignment horizontal="left" vertical="center"/>
    </xf>
    <xf numFmtId="0" fontId="58" fillId="11" borderId="40" xfId="0" applyFont="1" applyFill="1" applyBorder="1" applyAlignment="1" applyProtection="1">
      <alignment horizontal="center" vertical="center" wrapText="1"/>
    </xf>
    <xf numFmtId="0" fontId="58" fillId="11" borderId="39" xfId="0" applyFont="1" applyFill="1" applyBorder="1" applyAlignment="1" applyProtection="1">
      <alignment horizontal="center" vertical="center" wrapText="1"/>
    </xf>
    <xf numFmtId="0" fontId="58" fillId="11" borderId="44" xfId="0" applyFont="1" applyFill="1" applyBorder="1" applyAlignment="1" applyProtection="1">
      <alignment horizontal="center" vertical="center" wrapText="1"/>
    </xf>
    <xf numFmtId="0" fontId="59" fillId="2" borderId="45" xfId="0" applyFont="1" applyFill="1" applyBorder="1" applyAlignment="1" applyProtection="1">
      <alignment horizontal="center" vertical="center"/>
    </xf>
    <xf numFmtId="0" fontId="59" fillId="2" borderId="46" xfId="0" applyFont="1" applyFill="1" applyBorder="1" applyAlignment="1" applyProtection="1">
      <alignment horizontal="center" vertical="center"/>
    </xf>
    <xf numFmtId="0" fontId="59" fillId="2" borderId="47" xfId="0" applyFont="1" applyFill="1" applyBorder="1" applyAlignment="1" applyProtection="1">
      <alignment horizontal="center" vertical="center"/>
    </xf>
    <xf numFmtId="0" fontId="59" fillId="3" borderId="41" xfId="0" applyFont="1" applyFill="1" applyBorder="1" applyAlignment="1" applyProtection="1">
      <alignment horizontal="center" vertical="center" wrapText="1"/>
    </xf>
    <xf numFmtId="0" fontId="59" fillId="3" borderId="42" xfId="0" applyFont="1" applyFill="1" applyBorder="1" applyAlignment="1" applyProtection="1">
      <alignment horizontal="center" vertical="center" wrapText="1"/>
    </xf>
    <xf numFmtId="0" fontId="59" fillId="3" borderId="43" xfId="0" applyFont="1" applyFill="1" applyBorder="1" applyAlignment="1" applyProtection="1">
      <alignment horizontal="center" vertical="center" wrapText="1"/>
    </xf>
    <xf numFmtId="0" fontId="59" fillId="4" borderId="37" xfId="0" applyFont="1" applyFill="1" applyBorder="1" applyAlignment="1" applyProtection="1">
      <alignment horizontal="center" vertical="center"/>
    </xf>
    <xf numFmtId="0" fontId="59" fillId="4" borderId="7" xfId="0" applyFont="1" applyFill="1" applyBorder="1" applyAlignment="1" applyProtection="1">
      <alignment horizontal="center" vertical="center"/>
    </xf>
    <xf numFmtId="0" fontId="59" fillId="4" borderId="34" xfId="0" applyFont="1" applyFill="1" applyBorder="1" applyAlignment="1" applyProtection="1">
      <alignment horizontal="center" vertical="center"/>
    </xf>
    <xf numFmtId="0" fontId="14" fillId="2" borderId="2" xfId="0" applyFont="1" applyFill="1" applyBorder="1" applyAlignment="1" applyProtection="1">
      <alignment horizontal="left"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4" fillId="2" borderId="6" xfId="0" applyFont="1" applyFill="1" applyBorder="1" applyAlignment="1" applyProtection="1">
      <alignment horizontal="left" vertical="center"/>
    </xf>
    <xf numFmtId="177" fontId="0" fillId="2" borderId="3" xfId="0" applyNumberFormat="1" applyFont="1" applyFill="1" applyBorder="1" applyAlignment="1" applyProtection="1">
      <alignment horizontal="left" vertical="center"/>
    </xf>
    <xf numFmtId="177" fontId="0" fillId="2" borderId="12" xfId="0" applyNumberFormat="1" applyFont="1" applyFill="1" applyBorder="1" applyAlignment="1" applyProtection="1">
      <alignment horizontal="left" vertical="center"/>
    </xf>
    <xf numFmtId="177" fontId="0" fillId="0" borderId="12" xfId="0" applyNumberFormat="1" applyFont="1" applyFill="1" applyBorder="1" applyAlignment="1" applyProtection="1">
      <alignment horizontal="center" vertical="center"/>
    </xf>
    <xf numFmtId="177" fontId="0" fillId="0" borderId="4" xfId="0" applyNumberFormat="1"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0" xfId="0" applyFont="1" applyAlignment="1" applyProtection="1">
      <alignment vertical="center"/>
    </xf>
    <xf numFmtId="0" fontId="3" fillId="0" borderId="2" xfId="0" applyFont="1" applyBorder="1" applyAlignment="1" applyProtection="1">
      <alignment horizontal="center" vertical="center" wrapText="1"/>
    </xf>
    <xf numFmtId="0" fontId="3" fillId="0" borderId="7" xfId="0" applyFont="1" applyBorder="1" applyAlignment="1" applyProtection="1">
      <alignment horizontal="center" vertical="center"/>
    </xf>
    <xf numFmtId="177" fontId="0" fillId="3" borderId="27" xfId="0" applyNumberFormat="1" applyFont="1" applyFill="1" applyBorder="1" applyAlignment="1" applyProtection="1">
      <alignment horizontal="left" vertical="center"/>
      <protection locked="0"/>
    </xf>
    <xf numFmtId="177" fontId="0" fillId="3" borderId="28" xfId="0" applyNumberFormat="1" applyFont="1" applyFill="1" applyBorder="1" applyAlignment="1" applyProtection="1">
      <alignment horizontal="left" vertical="center"/>
      <protection locked="0"/>
    </xf>
    <xf numFmtId="177" fontId="0" fillId="3" borderId="29" xfId="0" applyNumberFormat="1" applyFont="1" applyFill="1" applyBorder="1" applyAlignment="1" applyProtection="1">
      <alignment horizontal="left" vertical="center"/>
      <protection locked="0"/>
    </xf>
    <xf numFmtId="179" fontId="44" fillId="2" borderId="15" xfId="0" applyNumberFormat="1" applyFont="1" applyFill="1" applyBorder="1" applyAlignment="1" applyProtection="1">
      <alignment horizontal="center" vertical="center"/>
    </xf>
    <xf numFmtId="179" fontId="44" fillId="2" borderId="60" xfId="0" applyNumberFormat="1" applyFont="1" applyFill="1" applyBorder="1" applyAlignment="1" applyProtection="1">
      <alignment horizontal="center" vertical="center"/>
    </xf>
    <xf numFmtId="179" fontId="44" fillId="2" borderId="16" xfId="0" applyNumberFormat="1" applyFont="1" applyFill="1" applyBorder="1" applyAlignment="1" applyProtection="1">
      <alignment horizontal="center" vertical="center"/>
    </xf>
    <xf numFmtId="0" fontId="0" fillId="0" borderId="61" xfId="0" applyFont="1" applyBorder="1" applyAlignment="1" applyProtection="1">
      <alignment horizontal="center" vertical="center"/>
    </xf>
    <xf numFmtId="0" fontId="0" fillId="0" borderId="59" xfId="0" applyFont="1" applyBorder="1" applyAlignment="1" applyProtection="1">
      <alignment horizontal="center" vertical="center"/>
    </xf>
    <xf numFmtId="0" fontId="0" fillId="0" borderId="62" xfId="0" applyFont="1" applyBorder="1" applyAlignment="1" applyProtection="1">
      <alignment horizontal="center" vertical="center"/>
    </xf>
    <xf numFmtId="0" fontId="0" fillId="4" borderId="2" xfId="0" applyFont="1" applyFill="1" applyBorder="1" applyAlignment="1" applyProtection="1">
      <alignment horizontal="center" vertical="center" shrinkToFit="1"/>
      <protection locked="0"/>
    </xf>
    <xf numFmtId="0" fontId="0" fillId="4" borderId="7" xfId="0" applyFont="1" applyFill="1" applyBorder="1" applyAlignment="1" applyProtection="1">
      <alignment horizontal="center" vertical="center" shrinkToFit="1"/>
      <protection locked="0"/>
    </xf>
    <xf numFmtId="0" fontId="0" fillId="4" borderId="8" xfId="0" applyFont="1" applyFill="1" applyBorder="1" applyAlignment="1" applyProtection="1">
      <alignment horizontal="center" vertical="center" shrinkToFit="1"/>
      <protection locked="0"/>
    </xf>
    <xf numFmtId="0" fontId="54" fillId="0" borderId="2" xfId="0" applyFont="1" applyFill="1" applyBorder="1" applyAlignment="1" applyProtection="1">
      <alignment horizontal="left" vertical="center" wrapText="1"/>
    </xf>
    <xf numFmtId="0" fontId="54" fillId="0" borderId="8" xfId="0" applyFont="1" applyFill="1" applyBorder="1" applyAlignment="1" applyProtection="1">
      <alignment horizontal="left" vertical="center" wrapText="1"/>
    </xf>
    <xf numFmtId="38" fontId="0" fillId="3" borderId="1" xfId="2" applyFont="1" applyFill="1" applyBorder="1" applyAlignment="1" applyProtection="1">
      <alignment horizontal="center" vertical="center"/>
      <protection locked="0"/>
    </xf>
    <xf numFmtId="14" fontId="0" fillId="3" borderId="2" xfId="0" applyNumberFormat="1" applyFont="1" applyFill="1" applyBorder="1" applyAlignment="1" applyProtection="1">
      <alignment horizontal="center" vertical="center"/>
      <protection locked="0"/>
    </xf>
    <xf numFmtId="14" fontId="0" fillId="3" borderId="7" xfId="0" applyNumberFormat="1" applyFont="1" applyFill="1" applyBorder="1" applyAlignment="1" applyProtection="1">
      <alignment horizontal="center" vertical="center"/>
      <protection locked="0"/>
    </xf>
    <xf numFmtId="14" fontId="0" fillId="3" borderId="8" xfId="0" applyNumberFormat="1" applyFont="1" applyFill="1" applyBorder="1" applyAlignment="1" applyProtection="1">
      <alignment horizontal="center" vertical="center"/>
      <protection locked="0"/>
    </xf>
    <xf numFmtId="38" fontId="62" fillId="0" borderId="7" xfId="2" applyFont="1" applyFill="1" applyBorder="1" applyAlignment="1" applyProtection="1">
      <alignment horizontal="left" vertical="center" wrapText="1"/>
    </xf>
    <xf numFmtId="0" fontId="25" fillId="0" borderId="2" xfId="0" applyFont="1" applyBorder="1" applyAlignment="1" applyProtection="1">
      <alignment horizontal="center" vertical="center"/>
    </xf>
    <xf numFmtId="0" fontId="25" fillId="0" borderId="7" xfId="0" applyFont="1" applyBorder="1" applyAlignment="1" applyProtection="1">
      <alignment horizontal="center" vertical="center"/>
    </xf>
    <xf numFmtId="0" fontId="25" fillId="0" borderId="8" xfId="0" applyFont="1" applyBorder="1" applyAlignment="1" applyProtection="1">
      <alignment horizontal="center" vertical="center"/>
    </xf>
    <xf numFmtId="0" fontId="27" fillId="0" borderId="2" xfId="0" applyFont="1" applyBorder="1" applyAlignment="1" applyProtection="1">
      <alignment horizontal="left" vertical="center" wrapText="1"/>
    </xf>
    <xf numFmtId="0" fontId="27" fillId="0" borderId="7" xfId="0" applyFont="1" applyBorder="1" applyAlignment="1" applyProtection="1">
      <alignment horizontal="left" vertical="center"/>
    </xf>
    <xf numFmtId="0" fontId="27" fillId="0" borderId="8" xfId="0" applyFont="1" applyBorder="1" applyAlignment="1" applyProtection="1">
      <alignment horizontal="left" vertical="center"/>
    </xf>
    <xf numFmtId="0" fontId="14" fillId="10" borderId="7" xfId="0" applyFont="1" applyFill="1" applyBorder="1" applyAlignment="1" applyProtection="1">
      <alignment horizontal="center" vertical="center" shrinkToFit="1"/>
    </xf>
    <xf numFmtId="0" fontId="3" fillId="10" borderId="7" xfId="0" applyFont="1" applyFill="1" applyBorder="1" applyAlignment="1" applyProtection="1">
      <alignment horizontal="center" vertical="center" shrinkToFit="1"/>
    </xf>
    <xf numFmtId="0" fontId="0" fillId="0" borderId="7" xfId="0" applyFont="1" applyBorder="1" applyAlignment="1" applyProtection="1">
      <alignment horizontal="center" vertical="center" wrapText="1"/>
    </xf>
    <xf numFmtId="0" fontId="42" fillId="0" borderId="2" xfId="0" applyFont="1" applyFill="1" applyBorder="1" applyAlignment="1" applyProtection="1">
      <alignment horizontal="center" vertical="center" wrapText="1"/>
    </xf>
    <xf numFmtId="0" fontId="42" fillId="0" borderId="7" xfId="0" applyFont="1" applyFill="1" applyBorder="1" applyAlignment="1" applyProtection="1">
      <alignment horizontal="center" vertical="center" wrapText="1"/>
    </xf>
    <xf numFmtId="0" fontId="42" fillId="0" borderId="8" xfId="0" applyFont="1" applyFill="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3" fillId="9" borderId="2" xfId="0" applyFont="1" applyFill="1" applyBorder="1" applyAlignment="1" applyProtection="1">
      <alignment horizontal="center" vertical="center"/>
    </xf>
    <xf numFmtId="0" fontId="3" fillId="9" borderId="7" xfId="0" applyFont="1" applyFill="1" applyBorder="1" applyAlignment="1" applyProtection="1">
      <alignment horizontal="center" vertical="center"/>
    </xf>
    <xf numFmtId="0" fontId="3" fillId="9" borderId="8" xfId="0" applyFont="1" applyFill="1" applyBorder="1" applyAlignment="1" applyProtection="1">
      <alignment horizontal="center" vertical="center"/>
    </xf>
    <xf numFmtId="181" fontId="19" fillId="9" borderId="2" xfId="0" applyNumberFormat="1" applyFont="1" applyFill="1" applyBorder="1" applyAlignment="1" applyProtection="1">
      <alignment horizontal="left" vertical="center" shrinkToFit="1"/>
    </xf>
    <xf numFmtId="181" fontId="19" fillId="9" borderId="7" xfId="0" applyNumberFormat="1" applyFont="1" applyFill="1" applyBorder="1" applyAlignment="1" applyProtection="1">
      <alignment horizontal="left" vertical="center" shrinkToFit="1"/>
    </xf>
    <xf numFmtId="0" fontId="13" fillId="0" borderId="2"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4" fillId="0" borderId="5" xfId="0" applyFont="1" applyFill="1" applyBorder="1" applyAlignment="1" applyProtection="1">
      <alignment horizontal="left" vertical="center" wrapText="1"/>
    </xf>
    <xf numFmtId="0" fontId="14" fillId="0" borderId="11" xfId="0" applyFont="1" applyFill="1" applyBorder="1" applyAlignment="1" applyProtection="1">
      <alignment horizontal="left" vertical="center" wrapText="1"/>
    </xf>
    <xf numFmtId="0" fontId="25" fillId="0" borderId="1"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4" xfId="0" applyFont="1" applyBorder="1" applyAlignment="1" applyProtection="1">
      <alignment horizontal="left" vertical="center"/>
    </xf>
    <xf numFmtId="0" fontId="14" fillId="0" borderId="6" xfId="0" applyFont="1" applyBorder="1" applyAlignment="1" applyProtection="1">
      <alignment horizontal="left" vertical="center"/>
    </xf>
    <xf numFmtId="184" fontId="14" fillId="2" borderId="2" xfId="0" applyNumberFormat="1" applyFont="1" applyFill="1" applyBorder="1" applyAlignment="1" applyProtection="1">
      <alignment horizontal="center" vertical="center"/>
    </xf>
    <xf numFmtId="184" fontId="14" fillId="2" borderId="8" xfId="0" applyNumberFormat="1" applyFont="1" applyFill="1" applyBorder="1" applyAlignment="1" applyProtection="1">
      <alignment horizontal="center" vertical="center"/>
    </xf>
    <xf numFmtId="184" fontId="14" fillId="2" borderId="7" xfId="0" applyNumberFormat="1" applyFont="1" applyFill="1" applyBorder="1" applyAlignment="1" applyProtection="1">
      <alignment horizontal="center" vertical="center"/>
    </xf>
    <xf numFmtId="0" fontId="25" fillId="0" borderId="1" xfId="0" applyFont="1" applyFill="1" applyBorder="1" applyAlignment="1" applyProtection="1">
      <alignment horizontal="center" vertical="center"/>
    </xf>
    <xf numFmtId="0" fontId="35" fillId="0" borderId="8" xfId="0" applyFont="1" applyFill="1" applyBorder="1" applyAlignment="1" applyProtection="1">
      <alignment horizontal="left" vertical="center"/>
    </xf>
    <xf numFmtId="0" fontId="35" fillId="0" borderId="1" xfId="0" applyFont="1" applyFill="1" applyBorder="1" applyAlignment="1" applyProtection="1">
      <alignment horizontal="left" vertical="center"/>
    </xf>
    <xf numFmtId="177" fontId="0" fillId="0" borderId="1" xfId="0" applyNumberFormat="1" applyFont="1" applyFill="1" applyBorder="1" applyAlignment="1" applyProtection="1">
      <alignment horizontal="center" vertical="center"/>
    </xf>
    <xf numFmtId="38" fontId="44" fillId="2" borderId="1" xfId="2" applyFont="1" applyFill="1" applyBorder="1" applyAlignment="1" applyProtection="1">
      <alignment horizontal="center" vertical="center"/>
    </xf>
    <xf numFmtId="0" fontId="0" fillId="3" borderId="2"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185" fontId="0" fillId="3" borderId="1" xfId="0" applyNumberFormat="1" applyFont="1" applyFill="1" applyBorder="1" applyAlignment="1" applyProtection="1">
      <alignment horizontal="right" vertical="center"/>
      <protection locked="0"/>
    </xf>
    <xf numFmtId="185" fontId="0" fillId="2" borderId="2" xfId="0" applyNumberFormat="1" applyFont="1" applyFill="1" applyBorder="1" applyAlignment="1" applyProtection="1">
      <alignment horizontal="right" vertical="center"/>
    </xf>
    <xf numFmtId="185" fontId="0" fillId="2" borderId="8" xfId="0" applyNumberFormat="1" applyFont="1" applyFill="1" applyBorder="1" applyAlignment="1" applyProtection="1">
      <alignment horizontal="right" vertical="center"/>
    </xf>
    <xf numFmtId="0" fontId="3" fillId="12" borderId="2" xfId="0" applyFont="1" applyFill="1" applyBorder="1" applyAlignment="1" applyProtection="1">
      <alignment horizontal="center" vertical="center" wrapText="1" shrinkToFit="1"/>
    </xf>
    <xf numFmtId="0" fontId="3" fillId="12" borderId="8" xfId="0" applyFont="1" applyFill="1" applyBorder="1" applyAlignment="1" applyProtection="1">
      <alignment horizontal="center" vertical="center" shrinkToFit="1"/>
    </xf>
    <xf numFmtId="0" fontId="5" fillId="12" borderId="2" xfId="0" applyFont="1" applyFill="1" applyBorder="1" applyAlignment="1" applyProtection="1">
      <alignment horizontal="center" vertical="center"/>
    </xf>
    <xf numFmtId="0" fontId="5" fillId="12" borderId="7" xfId="0" applyFont="1" applyFill="1" applyBorder="1" applyAlignment="1" applyProtection="1">
      <alignment horizontal="center" vertical="center"/>
    </xf>
    <xf numFmtId="0" fontId="5" fillId="12" borderId="8" xfId="0" applyFont="1" applyFill="1" applyBorder="1" applyAlignment="1" applyProtection="1">
      <alignment horizontal="center" vertical="center"/>
    </xf>
    <xf numFmtId="0" fontId="3" fillId="12" borderId="1" xfId="0" applyFont="1" applyFill="1" applyBorder="1" applyAlignment="1" applyProtection="1">
      <alignment horizontal="center" vertical="center"/>
    </xf>
    <xf numFmtId="0" fontId="45" fillId="12" borderId="1" xfId="0" applyFont="1" applyFill="1" applyBorder="1" applyAlignment="1" applyProtection="1">
      <alignment horizontal="center" vertical="center" wrapText="1"/>
    </xf>
    <xf numFmtId="0" fontId="45" fillId="12" borderId="1" xfId="0" applyFont="1" applyFill="1" applyBorder="1" applyAlignment="1" applyProtection="1">
      <alignment horizontal="center" vertical="center"/>
    </xf>
    <xf numFmtId="0" fontId="3" fillId="12" borderId="1" xfId="0" applyFont="1" applyFill="1" applyBorder="1" applyAlignment="1" applyProtection="1">
      <alignment horizontal="center" vertical="center" wrapText="1"/>
    </xf>
    <xf numFmtId="0" fontId="3" fillId="12" borderId="2" xfId="0" applyFont="1" applyFill="1" applyBorder="1" applyAlignment="1" applyProtection="1">
      <alignment horizontal="center" vertical="center" wrapText="1"/>
    </xf>
    <xf numFmtId="0" fontId="3" fillId="12" borderId="8" xfId="0" applyFont="1" applyFill="1" applyBorder="1" applyAlignment="1" applyProtection="1">
      <alignment horizontal="center" vertical="center" wrapText="1"/>
    </xf>
    <xf numFmtId="179" fontId="67" fillId="3" borderId="3" xfId="0" applyNumberFormat="1" applyFont="1" applyFill="1" applyBorder="1" applyAlignment="1" applyProtection="1">
      <alignment horizontal="center" vertical="center"/>
    </xf>
    <xf numFmtId="179" fontId="67" fillId="3" borderId="19" xfId="0" applyNumberFormat="1" applyFont="1" applyFill="1" applyBorder="1" applyAlignment="1" applyProtection="1">
      <alignment horizontal="center" vertical="center"/>
    </xf>
    <xf numFmtId="179" fontId="67" fillId="3" borderId="9" xfId="0" applyNumberFormat="1" applyFont="1" applyFill="1" applyBorder="1" applyAlignment="1" applyProtection="1">
      <alignment horizontal="center" vertical="center"/>
    </xf>
    <xf numFmtId="0" fontId="70" fillId="0" borderId="18" xfId="0" applyFont="1" applyBorder="1" applyAlignment="1" applyProtection="1">
      <alignment horizontal="left" vertical="center" wrapText="1"/>
    </xf>
    <xf numFmtId="0" fontId="70" fillId="0" borderId="10" xfId="0" applyFont="1" applyBorder="1" applyAlignment="1" applyProtection="1">
      <alignment horizontal="left" vertical="center" wrapText="1"/>
    </xf>
    <xf numFmtId="0" fontId="70" fillId="0" borderId="17" xfId="0" applyFont="1" applyBorder="1" applyAlignment="1" applyProtection="1">
      <alignment horizontal="left" vertical="center" wrapText="1"/>
    </xf>
    <xf numFmtId="0" fontId="70" fillId="0" borderId="11" xfId="0" applyFont="1" applyBorder="1" applyAlignment="1" applyProtection="1">
      <alignment horizontal="left" vertical="center" wrapText="1"/>
    </xf>
  </cellXfs>
  <cellStyles count="5">
    <cellStyle name="パーセント" xfId="1" builtinId="5"/>
    <cellStyle name="悪い" xfId="4" builtinId="27"/>
    <cellStyle name="桁区切り" xfId="2" builtinId="6"/>
    <cellStyle name="標準" xfId="0" builtinId="0"/>
    <cellStyle name="標準 2" xfId="3" xr:uid="{00000000-0005-0000-0000-000004000000}"/>
  </cellStyles>
  <dxfs count="17">
    <dxf>
      <font>
        <color rgb="FFFF0000"/>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FF0000"/>
      </font>
      <fill>
        <patternFill>
          <bgColor theme="5" tint="0.39994506668294322"/>
        </patternFill>
      </fill>
    </dxf>
    <dxf>
      <font>
        <color rgb="FF9C0006"/>
      </font>
      <fill>
        <patternFill>
          <bgColor rgb="FFFFC7CE"/>
        </patternFill>
      </fill>
    </dxf>
    <dxf>
      <fill>
        <patternFill patternType="lightUp">
          <bgColor theme="0" tint="-0.499984740745262"/>
        </patternFill>
      </fill>
    </dxf>
    <dxf>
      <fill>
        <patternFill patternType="lightUp">
          <bgColor theme="1" tint="0.24994659260841701"/>
        </patternFill>
      </fill>
    </dxf>
    <dxf>
      <fill>
        <patternFill patternType="lightUp">
          <bgColor theme="0" tint="-0.499984740745262"/>
        </patternFill>
      </fill>
    </dxf>
    <dxf>
      <fill>
        <patternFill patternType="lightUp">
          <bgColor theme="1" tint="0.24994659260841701"/>
        </patternFill>
      </fill>
    </dxf>
    <dxf>
      <font>
        <color rgb="FFFF0000"/>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lightUp">
          <bgColor theme="0" tint="-0.499984740745262"/>
        </patternFill>
      </fill>
    </dxf>
    <dxf>
      <fill>
        <patternFill patternType="lightUp">
          <bgColor theme="1" tint="0.24994659260841701"/>
        </patternFill>
      </fill>
    </dxf>
    <dxf>
      <fill>
        <patternFill patternType="lightUp">
          <bgColor theme="0" tint="-0.499984740745262"/>
        </patternFill>
      </fill>
    </dxf>
    <dxf>
      <fill>
        <patternFill patternType="lightUp">
          <bgColor theme="1" tint="0.24994659260841701"/>
        </patternFill>
      </fill>
    </dxf>
  </dxfs>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704850</xdr:colOff>
          <xdr:row>9</xdr:row>
          <xdr:rowOff>200025</xdr:rowOff>
        </xdr:from>
        <xdr:to>
          <xdr:col>4</xdr:col>
          <xdr:colOff>19050</xdr:colOff>
          <xdr:row>12</xdr:row>
          <xdr:rowOff>133350</xdr:rowOff>
        </xdr:to>
        <xdr:sp macro="" textlink="">
          <xdr:nvSpPr>
            <xdr:cNvPr id="76801" name="Group Box 1" hidden="1">
              <a:extLst>
                <a:ext uri="{63B3BB69-23CF-44E3-9099-C40C66FF867C}">
                  <a14:compatExt spid="_x0000_s76801"/>
                </a:ext>
                <a:ext uri="{FF2B5EF4-FFF2-40B4-BE49-F238E27FC236}">
                  <a16:creationId xmlns:a16="http://schemas.microsoft.com/office/drawing/2014/main" id="{00000000-0008-0000-0000-000001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781050</xdr:colOff>
          <xdr:row>7</xdr:row>
          <xdr:rowOff>276225</xdr:rowOff>
        </xdr:from>
        <xdr:to>
          <xdr:col>23</xdr:col>
          <xdr:colOff>371475</xdr:colOff>
          <xdr:row>9</xdr:row>
          <xdr:rowOff>200025</xdr:rowOff>
        </xdr:to>
        <xdr:sp macro="" textlink="">
          <xdr:nvSpPr>
            <xdr:cNvPr id="76802" name="Group Box 2" hidden="1">
              <a:extLst>
                <a:ext uri="{63B3BB69-23CF-44E3-9099-C40C66FF867C}">
                  <a14:compatExt spid="_x0000_s76802"/>
                </a:ext>
                <a:ext uri="{FF2B5EF4-FFF2-40B4-BE49-F238E27FC236}">
                  <a16:creationId xmlns:a16="http://schemas.microsoft.com/office/drawing/2014/main" id="{00000000-0008-0000-0000-000002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781050</xdr:colOff>
          <xdr:row>7</xdr:row>
          <xdr:rowOff>276225</xdr:rowOff>
        </xdr:from>
        <xdr:to>
          <xdr:col>23</xdr:col>
          <xdr:colOff>371475</xdr:colOff>
          <xdr:row>9</xdr:row>
          <xdr:rowOff>200025</xdr:rowOff>
        </xdr:to>
        <xdr:sp macro="" textlink="">
          <xdr:nvSpPr>
            <xdr:cNvPr id="76803" name="Group Box 3" hidden="1">
              <a:extLst>
                <a:ext uri="{63B3BB69-23CF-44E3-9099-C40C66FF867C}">
                  <a14:compatExt spid="_x0000_s76803"/>
                </a:ext>
                <a:ext uri="{FF2B5EF4-FFF2-40B4-BE49-F238E27FC236}">
                  <a16:creationId xmlns:a16="http://schemas.microsoft.com/office/drawing/2014/main" id="{00000000-0008-0000-0000-000003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781050</xdr:colOff>
          <xdr:row>7</xdr:row>
          <xdr:rowOff>276225</xdr:rowOff>
        </xdr:from>
        <xdr:to>
          <xdr:col>25</xdr:col>
          <xdr:colOff>371475</xdr:colOff>
          <xdr:row>9</xdr:row>
          <xdr:rowOff>200025</xdr:rowOff>
        </xdr:to>
        <xdr:sp macro="" textlink="">
          <xdr:nvSpPr>
            <xdr:cNvPr id="76804" name="Group Box 4" hidden="1">
              <a:extLst>
                <a:ext uri="{63B3BB69-23CF-44E3-9099-C40C66FF867C}">
                  <a14:compatExt spid="_x0000_s76804"/>
                </a:ext>
                <a:ext uri="{FF2B5EF4-FFF2-40B4-BE49-F238E27FC236}">
                  <a16:creationId xmlns:a16="http://schemas.microsoft.com/office/drawing/2014/main" id="{00000000-0008-0000-0000-000004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781050</xdr:colOff>
          <xdr:row>7</xdr:row>
          <xdr:rowOff>276225</xdr:rowOff>
        </xdr:from>
        <xdr:to>
          <xdr:col>25</xdr:col>
          <xdr:colOff>371475</xdr:colOff>
          <xdr:row>9</xdr:row>
          <xdr:rowOff>200025</xdr:rowOff>
        </xdr:to>
        <xdr:sp macro="" textlink="">
          <xdr:nvSpPr>
            <xdr:cNvPr id="76805" name="Group Box 5" hidden="1">
              <a:extLst>
                <a:ext uri="{63B3BB69-23CF-44E3-9099-C40C66FF867C}">
                  <a14:compatExt spid="_x0000_s76805"/>
                </a:ext>
                <a:ext uri="{FF2B5EF4-FFF2-40B4-BE49-F238E27FC236}">
                  <a16:creationId xmlns:a16="http://schemas.microsoft.com/office/drawing/2014/main" id="{00000000-0008-0000-0000-000005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781050</xdr:colOff>
          <xdr:row>9</xdr:row>
          <xdr:rowOff>276225</xdr:rowOff>
        </xdr:from>
        <xdr:to>
          <xdr:col>23</xdr:col>
          <xdr:colOff>371475</xdr:colOff>
          <xdr:row>12</xdr:row>
          <xdr:rowOff>133350</xdr:rowOff>
        </xdr:to>
        <xdr:sp macro="" textlink="">
          <xdr:nvSpPr>
            <xdr:cNvPr id="76806" name="Group Box 6" hidden="1">
              <a:extLst>
                <a:ext uri="{63B3BB69-23CF-44E3-9099-C40C66FF867C}">
                  <a14:compatExt spid="_x0000_s76806"/>
                </a:ext>
                <a:ext uri="{FF2B5EF4-FFF2-40B4-BE49-F238E27FC236}">
                  <a16:creationId xmlns:a16="http://schemas.microsoft.com/office/drawing/2014/main" id="{00000000-0008-0000-0000-000006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781050</xdr:colOff>
          <xdr:row>9</xdr:row>
          <xdr:rowOff>276225</xdr:rowOff>
        </xdr:from>
        <xdr:to>
          <xdr:col>23</xdr:col>
          <xdr:colOff>371475</xdr:colOff>
          <xdr:row>12</xdr:row>
          <xdr:rowOff>133350</xdr:rowOff>
        </xdr:to>
        <xdr:sp macro="" textlink="">
          <xdr:nvSpPr>
            <xdr:cNvPr id="76807" name="Group Box 7" hidden="1">
              <a:extLst>
                <a:ext uri="{63B3BB69-23CF-44E3-9099-C40C66FF867C}">
                  <a14:compatExt spid="_x0000_s76807"/>
                </a:ext>
                <a:ext uri="{FF2B5EF4-FFF2-40B4-BE49-F238E27FC236}">
                  <a16:creationId xmlns:a16="http://schemas.microsoft.com/office/drawing/2014/main" id="{00000000-0008-0000-0000-000007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781050</xdr:colOff>
          <xdr:row>9</xdr:row>
          <xdr:rowOff>276225</xdr:rowOff>
        </xdr:from>
        <xdr:to>
          <xdr:col>25</xdr:col>
          <xdr:colOff>371475</xdr:colOff>
          <xdr:row>12</xdr:row>
          <xdr:rowOff>133350</xdr:rowOff>
        </xdr:to>
        <xdr:sp macro="" textlink="">
          <xdr:nvSpPr>
            <xdr:cNvPr id="76808" name="Group Box 8" hidden="1">
              <a:extLst>
                <a:ext uri="{63B3BB69-23CF-44E3-9099-C40C66FF867C}">
                  <a14:compatExt spid="_x0000_s76808"/>
                </a:ext>
                <a:ext uri="{FF2B5EF4-FFF2-40B4-BE49-F238E27FC236}">
                  <a16:creationId xmlns:a16="http://schemas.microsoft.com/office/drawing/2014/main" id="{00000000-0008-0000-0000-000008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781050</xdr:colOff>
          <xdr:row>9</xdr:row>
          <xdr:rowOff>276225</xdr:rowOff>
        </xdr:from>
        <xdr:to>
          <xdr:col>25</xdr:col>
          <xdr:colOff>371475</xdr:colOff>
          <xdr:row>12</xdr:row>
          <xdr:rowOff>133350</xdr:rowOff>
        </xdr:to>
        <xdr:sp macro="" textlink="">
          <xdr:nvSpPr>
            <xdr:cNvPr id="76809" name="Group Box 9" hidden="1">
              <a:extLst>
                <a:ext uri="{63B3BB69-23CF-44E3-9099-C40C66FF867C}">
                  <a14:compatExt spid="_x0000_s76809"/>
                </a:ext>
                <a:ext uri="{FF2B5EF4-FFF2-40B4-BE49-F238E27FC236}">
                  <a16:creationId xmlns:a16="http://schemas.microsoft.com/office/drawing/2014/main" id="{00000000-0008-0000-0000-000009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7</xdr:row>
          <xdr:rowOff>276225</xdr:rowOff>
        </xdr:from>
        <xdr:to>
          <xdr:col>26</xdr:col>
          <xdr:colOff>361950</xdr:colOff>
          <xdr:row>10</xdr:row>
          <xdr:rowOff>0</xdr:rowOff>
        </xdr:to>
        <xdr:sp macro="" textlink="">
          <xdr:nvSpPr>
            <xdr:cNvPr id="76810" name="Group Box 10" hidden="1">
              <a:extLst>
                <a:ext uri="{63B3BB69-23CF-44E3-9099-C40C66FF867C}">
                  <a14:compatExt spid="_x0000_s76810"/>
                </a:ext>
                <a:ext uri="{FF2B5EF4-FFF2-40B4-BE49-F238E27FC236}">
                  <a16:creationId xmlns:a16="http://schemas.microsoft.com/office/drawing/2014/main" id="{00000000-0008-0000-0000-00000A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7</xdr:row>
          <xdr:rowOff>276225</xdr:rowOff>
        </xdr:from>
        <xdr:to>
          <xdr:col>26</xdr:col>
          <xdr:colOff>361950</xdr:colOff>
          <xdr:row>10</xdr:row>
          <xdr:rowOff>0</xdr:rowOff>
        </xdr:to>
        <xdr:sp macro="" textlink="">
          <xdr:nvSpPr>
            <xdr:cNvPr id="76811" name="Group Box 11" hidden="1">
              <a:extLst>
                <a:ext uri="{63B3BB69-23CF-44E3-9099-C40C66FF867C}">
                  <a14:compatExt spid="_x0000_s76811"/>
                </a:ext>
                <a:ext uri="{FF2B5EF4-FFF2-40B4-BE49-F238E27FC236}">
                  <a16:creationId xmlns:a16="http://schemas.microsoft.com/office/drawing/2014/main" id="{00000000-0008-0000-0000-00000B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781050</xdr:colOff>
          <xdr:row>7</xdr:row>
          <xdr:rowOff>276225</xdr:rowOff>
        </xdr:from>
        <xdr:to>
          <xdr:col>28</xdr:col>
          <xdr:colOff>371475</xdr:colOff>
          <xdr:row>10</xdr:row>
          <xdr:rowOff>0</xdr:rowOff>
        </xdr:to>
        <xdr:sp macro="" textlink="">
          <xdr:nvSpPr>
            <xdr:cNvPr id="76812" name="Group Box 12" hidden="1">
              <a:extLst>
                <a:ext uri="{63B3BB69-23CF-44E3-9099-C40C66FF867C}">
                  <a14:compatExt spid="_x0000_s76812"/>
                </a:ext>
                <a:ext uri="{FF2B5EF4-FFF2-40B4-BE49-F238E27FC236}">
                  <a16:creationId xmlns:a16="http://schemas.microsoft.com/office/drawing/2014/main" id="{00000000-0008-0000-0000-00000C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781050</xdr:colOff>
          <xdr:row>7</xdr:row>
          <xdr:rowOff>276225</xdr:rowOff>
        </xdr:from>
        <xdr:to>
          <xdr:col>28</xdr:col>
          <xdr:colOff>371475</xdr:colOff>
          <xdr:row>10</xdr:row>
          <xdr:rowOff>0</xdr:rowOff>
        </xdr:to>
        <xdr:sp macro="" textlink="">
          <xdr:nvSpPr>
            <xdr:cNvPr id="76813" name="Group Box 13" hidden="1">
              <a:extLst>
                <a:ext uri="{63B3BB69-23CF-44E3-9099-C40C66FF867C}">
                  <a14:compatExt spid="_x0000_s76813"/>
                </a:ext>
                <a:ext uri="{FF2B5EF4-FFF2-40B4-BE49-F238E27FC236}">
                  <a16:creationId xmlns:a16="http://schemas.microsoft.com/office/drawing/2014/main" id="{00000000-0008-0000-0000-00000D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9</xdr:row>
          <xdr:rowOff>276225</xdr:rowOff>
        </xdr:from>
        <xdr:to>
          <xdr:col>26</xdr:col>
          <xdr:colOff>352425</xdr:colOff>
          <xdr:row>12</xdr:row>
          <xdr:rowOff>142875</xdr:rowOff>
        </xdr:to>
        <xdr:sp macro="" textlink="">
          <xdr:nvSpPr>
            <xdr:cNvPr id="76814" name="Group Box 14" hidden="1">
              <a:extLst>
                <a:ext uri="{63B3BB69-23CF-44E3-9099-C40C66FF867C}">
                  <a14:compatExt spid="_x0000_s76814"/>
                </a:ext>
                <a:ext uri="{FF2B5EF4-FFF2-40B4-BE49-F238E27FC236}">
                  <a16:creationId xmlns:a16="http://schemas.microsoft.com/office/drawing/2014/main" id="{00000000-0008-0000-0000-00000E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9</xdr:row>
          <xdr:rowOff>276225</xdr:rowOff>
        </xdr:from>
        <xdr:to>
          <xdr:col>26</xdr:col>
          <xdr:colOff>352425</xdr:colOff>
          <xdr:row>12</xdr:row>
          <xdr:rowOff>142875</xdr:rowOff>
        </xdr:to>
        <xdr:sp macro="" textlink="">
          <xdr:nvSpPr>
            <xdr:cNvPr id="76815" name="Group Box 15" hidden="1">
              <a:extLst>
                <a:ext uri="{63B3BB69-23CF-44E3-9099-C40C66FF867C}">
                  <a14:compatExt spid="_x0000_s76815"/>
                </a:ext>
                <a:ext uri="{FF2B5EF4-FFF2-40B4-BE49-F238E27FC236}">
                  <a16:creationId xmlns:a16="http://schemas.microsoft.com/office/drawing/2014/main" id="{00000000-0008-0000-0000-00000F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781050</xdr:colOff>
          <xdr:row>9</xdr:row>
          <xdr:rowOff>276225</xdr:rowOff>
        </xdr:from>
        <xdr:to>
          <xdr:col>28</xdr:col>
          <xdr:colOff>371475</xdr:colOff>
          <xdr:row>12</xdr:row>
          <xdr:rowOff>152400</xdr:rowOff>
        </xdr:to>
        <xdr:sp macro="" textlink="">
          <xdr:nvSpPr>
            <xdr:cNvPr id="76816" name="Group Box 16" hidden="1">
              <a:extLst>
                <a:ext uri="{63B3BB69-23CF-44E3-9099-C40C66FF867C}">
                  <a14:compatExt spid="_x0000_s76816"/>
                </a:ext>
                <a:ext uri="{FF2B5EF4-FFF2-40B4-BE49-F238E27FC236}">
                  <a16:creationId xmlns:a16="http://schemas.microsoft.com/office/drawing/2014/main" id="{00000000-0008-0000-0000-000010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781050</xdr:colOff>
          <xdr:row>9</xdr:row>
          <xdr:rowOff>276225</xdr:rowOff>
        </xdr:from>
        <xdr:to>
          <xdr:col>28</xdr:col>
          <xdr:colOff>371475</xdr:colOff>
          <xdr:row>12</xdr:row>
          <xdr:rowOff>152400</xdr:rowOff>
        </xdr:to>
        <xdr:sp macro="" textlink="">
          <xdr:nvSpPr>
            <xdr:cNvPr id="76817" name="Group Box 17" hidden="1">
              <a:extLst>
                <a:ext uri="{63B3BB69-23CF-44E3-9099-C40C66FF867C}">
                  <a14:compatExt spid="_x0000_s76817"/>
                </a:ext>
                <a:ext uri="{FF2B5EF4-FFF2-40B4-BE49-F238E27FC236}">
                  <a16:creationId xmlns:a16="http://schemas.microsoft.com/office/drawing/2014/main" id="{00000000-0008-0000-0000-000011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781050</xdr:colOff>
          <xdr:row>29</xdr:row>
          <xdr:rowOff>0</xdr:rowOff>
        </xdr:from>
        <xdr:to>
          <xdr:col>3</xdr:col>
          <xdr:colOff>342900</xdr:colOff>
          <xdr:row>30</xdr:row>
          <xdr:rowOff>47625</xdr:rowOff>
        </xdr:to>
        <xdr:sp macro="" textlink="">
          <xdr:nvSpPr>
            <xdr:cNvPr id="47105" name="Group Box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10</xdr:row>
          <xdr:rowOff>276225</xdr:rowOff>
        </xdr:from>
        <xdr:to>
          <xdr:col>3</xdr:col>
          <xdr:colOff>342900</xdr:colOff>
          <xdr:row>13</xdr:row>
          <xdr:rowOff>123825</xdr:rowOff>
        </xdr:to>
        <xdr:sp macro="" textlink="">
          <xdr:nvSpPr>
            <xdr:cNvPr id="47106" name="Group Box 2" hidden="1">
              <a:extLst>
                <a:ext uri="{63B3BB69-23CF-44E3-9099-C40C66FF867C}">
                  <a14:compatExt spid="_x0000_s47106"/>
                </a:ext>
                <a:ext uri="{FF2B5EF4-FFF2-40B4-BE49-F238E27FC236}">
                  <a16:creationId xmlns:a16="http://schemas.microsoft.com/office/drawing/2014/main" id="{00000000-0008-0000-0100-00000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27</xdr:row>
          <xdr:rowOff>0</xdr:rowOff>
        </xdr:from>
        <xdr:to>
          <xdr:col>3</xdr:col>
          <xdr:colOff>342900</xdr:colOff>
          <xdr:row>28</xdr:row>
          <xdr:rowOff>57150</xdr:rowOff>
        </xdr:to>
        <xdr:sp macro="" textlink="">
          <xdr:nvSpPr>
            <xdr:cNvPr id="47107" name="Group Box 3" hidden="1">
              <a:extLst>
                <a:ext uri="{63B3BB69-23CF-44E3-9099-C40C66FF867C}">
                  <a14:compatExt spid="_x0000_s47107"/>
                </a:ext>
                <a:ext uri="{FF2B5EF4-FFF2-40B4-BE49-F238E27FC236}">
                  <a16:creationId xmlns:a16="http://schemas.microsoft.com/office/drawing/2014/main" id="{00000000-0008-0000-0100-00000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15</xdr:row>
          <xdr:rowOff>0</xdr:rowOff>
        </xdr:from>
        <xdr:to>
          <xdr:col>3</xdr:col>
          <xdr:colOff>342900</xdr:colOff>
          <xdr:row>16</xdr:row>
          <xdr:rowOff>304800</xdr:rowOff>
        </xdr:to>
        <xdr:sp macro="" textlink="">
          <xdr:nvSpPr>
            <xdr:cNvPr id="47108" name="Group Box 4" hidden="1">
              <a:extLst>
                <a:ext uri="{63B3BB69-23CF-44E3-9099-C40C66FF867C}">
                  <a14:compatExt spid="_x0000_s47108"/>
                </a:ext>
                <a:ext uri="{FF2B5EF4-FFF2-40B4-BE49-F238E27FC236}">
                  <a16:creationId xmlns:a16="http://schemas.microsoft.com/office/drawing/2014/main" id="{00000000-0008-0000-0100-00000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29</xdr:row>
          <xdr:rowOff>0</xdr:rowOff>
        </xdr:from>
        <xdr:to>
          <xdr:col>3</xdr:col>
          <xdr:colOff>342900</xdr:colOff>
          <xdr:row>30</xdr:row>
          <xdr:rowOff>47625</xdr:rowOff>
        </xdr:to>
        <xdr:sp macro="" textlink="">
          <xdr:nvSpPr>
            <xdr:cNvPr id="47115" name="Group Box 11" hidden="1">
              <a:extLst>
                <a:ext uri="{63B3BB69-23CF-44E3-9099-C40C66FF867C}">
                  <a14:compatExt spid="_x0000_s47115"/>
                </a:ext>
                <a:ext uri="{FF2B5EF4-FFF2-40B4-BE49-F238E27FC236}">
                  <a16:creationId xmlns:a16="http://schemas.microsoft.com/office/drawing/2014/main" id="{00000000-0008-0000-0100-00000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10</xdr:row>
          <xdr:rowOff>276225</xdr:rowOff>
        </xdr:from>
        <xdr:to>
          <xdr:col>3</xdr:col>
          <xdr:colOff>342900</xdr:colOff>
          <xdr:row>13</xdr:row>
          <xdr:rowOff>123825</xdr:rowOff>
        </xdr:to>
        <xdr:sp macro="" textlink="">
          <xdr:nvSpPr>
            <xdr:cNvPr id="47116" name="Group Box 12" hidden="1">
              <a:extLst>
                <a:ext uri="{63B3BB69-23CF-44E3-9099-C40C66FF867C}">
                  <a14:compatExt spid="_x0000_s47116"/>
                </a:ext>
                <a:ext uri="{FF2B5EF4-FFF2-40B4-BE49-F238E27FC236}">
                  <a16:creationId xmlns:a16="http://schemas.microsoft.com/office/drawing/2014/main" id="{00000000-0008-0000-0100-00000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27</xdr:row>
          <xdr:rowOff>0</xdr:rowOff>
        </xdr:from>
        <xdr:to>
          <xdr:col>3</xdr:col>
          <xdr:colOff>342900</xdr:colOff>
          <xdr:row>28</xdr:row>
          <xdr:rowOff>57150</xdr:rowOff>
        </xdr:to>
        <xdr:sp macro="" textlink="">
          <xdr:nvSpPr>
            <xdr:cNvPr id="47117" name="Group Box 13" hidden="1">
              <a:extLst>
                <a:ext uri="{63B3BB69-23CF-44E3-9099-C40C66FF867C}">
                  <a14:compatExt spid="_x0000_s47117"/>
                </a:ext>
                <a:ext uri="{FF2B5EF4-FFF2-40B4-BE49-F238E27FC236}">
                  <a16:creationId xmlns:a16="http://schemas.microsoft.com/office/drawing/2014/main" id="{00000000-0008-0000-0100-00000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15</xdr:row>
          <xdr:rowOff>0</xdr:rowOff>
        </xdr:from>
        <xdr:to>
          <xdr:col>3</xdr:col>
          <xdr:colOff>342900</xdr:colOff>
          <xdr:row>16</xdr:row>
          <xdr:rowOff>304800</xdr:rowOff>
        </xdr:to>
        <xdr:sp macro="" textlink="">
          <xdr:nvSpPr>
            <xdr:cNvPr id="47118" name="Group Box 14" hidden="1">
              <a:extLst>
                <a:ext uri="{63B3BB69-23CF-44E3-9099-C40C66FF867C}">
                  <a14:compatExt spid="_x0000_s47118"/>
                </a:ext>
                <a:ext uri="{FF2B5EF4-FFF2-40B4-BE49-F238E27FC236}">
                  <a16:creationId xmlns:a16="http://schemas.microsoft.com/office/drawing/2014/main" id="{00000000-0008-0000-0100-00000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15</xdr:row>
          <xdr:rowOff>0</xdr:rowOff>
        </xdr:from>
        <xdr:to>
          <xdr:col>9</xdr:col>
          <xdr:colOff>276225</xdr:colOff>
          <xdr:row>16</xdr:row>
          <xdr:rowOff>304800</xdr:rowOff>
        </xdr:to>
        <xdr:sp macro="" textlink="">
          <xdr:nvSpPr>
            <xdr:cNvPr id="47144" name="Group Box 40" hidden="1">
              <a:extLst>
                <a:ext uri="{63B3BB69-23CF-44E3-9099-C40C66FF867C}">
                  <a14:compatExt spid="_x0000_s47144"/>
                </a:ext>
                <a:ext uri="{FF2B5EF4-FFF2-40B4-BE49-F238E27FC236}">
                  <a16:creationId xmlns:a16="http://schemas.microsoft.com/office/drawing/2014/main" id="{00000000-0008-0000-0100-00002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15</xdr:row>
          <xdr:rowOff>0</xdr:rowOff>
        </xdr:from>
        <xdr:to>
          <xdr:col>9</xdr:col>
          <xdr:colOff>276225</xdr:colOff>
          <xdr:row>16</xdr:row>
          <xdr:rowOff>304800</xdr:rowOff>
        </xdr:to>
        <xdr:sp macro="" textlink="">
          <xdr:nvSpPr>
            <xdr:cNvPr id="47145" name="Group Box 41" hidden="1">
              <a:extLst>
                <a:ext uri="{63B3BB69-23CF-44E3-9099-C40C66FF867C}">
                  <a14:compatExt spid="_x0000_s47145"/>
                </a:ext>
                <a:ext uri="{FF2B5EF4-FFF2-40B4-BE49-F238E27FC236}">
                  <a16:creationId xmlns:a16="http://schemas.microsoft.com/office/drawing/2014/main" id="{00000000-0008-0000-0100-00002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28</xdr:row>
          <xdr:rowOff>0</xdr:rowOff>
        </xdr:from>
        <xdr:to>
          <xdr:col>3</xdr:col>
          <xdr:colOff>342900</xdr:colOff>
          <xdr:row>29</xdr:row>
          <xdr:rowOff>57150</xdr:rowOff>
        </xdr:to>
        <xdr:sp macro="" textlink="">
          <xdr:nvSpPr>
            <xdr:cNvPr id="47147" name="Group Box 43" hidden="1">
              <a:extLst>
                <a:ext uri="{63B3BB69-23CF-44E3-9099-C40C66FF867C}">
                  <a14:compatExt spid="_x0000_s47147"/>
                </a:ext>
                <a:ext uri="{FF2B5EF4-FFF2-40B4-BE49-F238E27FC236}">
                  <a16:creationId xmlns:a16="http://schemas.microsoft.com/office/drawing/2014/main" id="{00000000-0008-0000-0100-00002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28</xdr:row>
          <xdr:rowOff>0</xdr:rowOff>
        </xdr:from>
        <xdr:to>
          <xdr:col>3</xdr:col>
          <xdr:colOff>342900</xdr:colOff>
          <xdr:row>29</xdr:row>
          <xdr:rowOff>57150</xdr:rowOff>
        </xdr:to>
        <xdr:sp macro="" textlink="">
          <xdr:nvSpPr>
            <xdr:cNvPr id="47148" name="Group Box 44" hidden="1">
              <a:extLst>
                <a:ext uri="{63B3BB69-23CF-44E3-9099-C40C66FF867C}">
                  <a14:compatExt spid="_x0000_s47148"/>
                </a:ext>
                <a:ext uri="{FF2B5EF4-FFF2-40B4-BE49-F238E27FC236}">
                  <a16:creationId xmlns:a16="http://schemas.microsoft.com/office/drawing/2014/main" id="{00000000-0008-0000-0100-00002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31</xdr:row>
          <xdr:rowOff>0</xdr:rowOff>
        </xdr:from>
        <xdr:to>
          <xdr:col>3</xdr:col>
          <xdr:colOff>342900</xdr:colOff>
          <xdr:row>32</xdr:row>
          <xdr:rowOff>57149</xdr:rowOff>
        </xdr:to>
        <xdr:sp macro="" textlink="">
          <xdr:nvSpPr>
            <xdr:cNvPr id="47149" name="Group Box 45" hidden="1">
              <a:extLst>
                <a:ext uri="{63B3BB69-23CF-44E3-9099-C40C66FF867C}">
                  <a14:compatExt spid="_x0000_s47149"/>
                </a:ext>
                <a:ext uri="{FF2B5EF4-FFF2-40B4-BE49-F238E27FC236}">
                  <a16:creationId xmlns:a16="http://schemas.microsoft.com/office/drawing/2014/main" id="{00000000-0008-0000-0100-00002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31</xdr:row>
          <xdr:rowOff>0</xdr:rowOff>
        </xdr:from>
        <xdr:to>
          <xdr:col>3</xdr:col>
          <xdr:colOff>342900</xdr:colOff>
          <xdr:row>32</xdr:row>
          <xdr:rowOff>57149</xdr:rowOff>
        </xdr:to>
        <xdr:sp macro="" textlink="">
          <xdr:nvSpPr>
            <xdr:cNvPr id="47150" name="Group Box 46" hidden="1">
              <a:extLst>
                <a:ext uri="{63B3BB69-23CF-44E3-9099-C40C66FF867C}">
                  <a14:compatExt spid="_x0000_s47150"/>
                </a:ext>
                <a:ext uri="{FF2B5EF4-FFF2-40B4-BE49-F238E27FC236}">
                  <a16:creationId xmlns:a16="http://schemas.microsoft.com/office/drawing/2014/main" id="{00000000-0008-0000-0100-00002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10</xdr:row>
          <xdr:rowOff>276225</xdr:rowOff>
        </xdr:from>
        <xdr:to>
          <xdr:col>7</xdr:col>
          <xdr:colOff>371475</xdr:colOff>
          <xdr:row>13</xdr:row>
          <xdr:rowOff>123825</xdr:rowOff>
        </xdr:to>
        <xdr:sp macro="" textlink="">
          <xdr:nvSpPr>
            <xdr:cNvPr id="47157" name="Group Box 53" hidden="1">
              <a:extLst>
                <a:ext uri="{63B3BB69-23CF-44E3-9099-C40C66FF867C}">
                  <a14:compatExt spid="_x0000_s47157"/>
                </a:ext>
                <a:ext uri="{FF2B5EF4-FFF2-40B4-BE49-F238E27FC236}">
                  <a16:creationId xmlns:a16="http://schemas.microsoft.com/office/drawing/2014/main" id="{00000000-0008-0000-0100-00003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10</xdr:row>
          <xdr:rowOff>276225</xdr:rowOff>
        </xdr:from>
        <xdr:to>
          <xdr:col>7</xdr:col>
          <xdr:colOff>371475</xdr:colOff>
          <xdr:row>13</xdr:row>
          <xdr:rowOff>123825</xdr:rowOff>
        </xdr:to>
        <xdr:sp macro="" textlink="">
          <xdr:nvSpPr>
            <xdr:cNvPr id="47158" name="Group Box 54" hidden="1">
              <a:extLst>
                <a:ext uri="{63B3BB69-23CF-44E3-9099-C40C66FF867C}">
                  <a14:compatExt spid="_x0000_s47158"/>
                </a:ext>
                <a:ext uri="{FF2B5EF4-FFF2-40B4-BE49-F238E27FC236}">
                  <a16:creationId xmlns:a16="http://schemas.microsoft.com/office/drawing/2014/main" id="{00000000-0008-0000-0100-00003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9</xdr:row>
          <xdr:rowOff>276225</xdr:rowOff>
        </xdr:from>
        <xdr:to>
          <xdr:col>27</xdr:col>
          <xdr:colOff>371475</xdr:colOff>
          <xdr:row>12</xdr:row>
          <xdr:rowOff>123825</xdr:rowOff>
        </xdr:to>
        <xdr:sp macro="" textlink="">
          <xdr:nvSpPr>
            <xdr:cNvPr id="47167" name="Group Box 63" hidden="1">
              <a:extLst>
                <a:ext uri="{63B3BB69-23CF-44E3-9099-C40C66FF867C}">
                  <a14:compatExt spid="_x0000_s47167"/>
                </a:ext>
                <a:ext uri="{FF2B5EF4-FFF2-40B4-BE49-F238E27FC236}">
                  <a16:creationId xmlns:a16="http://schemas.microsoft.com/office/drawing/2014/main" id="{00000000-0008-0000-0100-00003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9</xdr:row>
          <xdr:rowOff>276225</xdr:rowOff>
        </xdr:from>
        <xdr:to>
          <xdr:col>27</xdr:col>
          <xdr:colOff>371475</xdr:colOff>
          <xdr:row>12</xdr:row>
          <xdr:rowOff>123825</xdr:rowOff>
        </xdr:to>
        <xdr:sp macro="" textlink="">
          <xdr:nvSpPr>
            <xdr:cNvPr id="47168" name="Group Box 64" hidden="1">
              <a:extLst>
                <a:ext uri="{63B3BB69-23CF-44E3-9099-C40C66FF867C}">
                  <a14:compatExt spid="_x0000_s47168"/>
                </a:ext>
                <a:ext uri="{FF2B5EF4-FFF2-40B4-BE49-F238E27FC236}">
                  <a16:creationId xmlns:a16="http://schemas.microsoft.com/office/drawing/2014/main" id="{00000000-0008-0000-0100-00004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9</xdr:row>
          <xdr:rowOff>276225</xdr:rowOff>
        </xdr:from>
        <xdr:to>
          <xdr:col>30</xdr:col>
          <xdr:colOff>114300</xdr:colOff>
          <xdr:row>12</xdr:row>
          <xdr:rowOff>123825</xdr:rowOff>
        </xdr:to>
        <xdr:sp macro="" textlink="">
          <xdr:nvSpPr>
            <xdr:cNvPr id="47169" name="Group Box 65" hidden="1">
              <a:extLst>
                <a:ext uri="{63B3BB69-23CF-44E3-9099-C40C66FF867C}">
                  <a14:compatExt spid="_x0000_s47169"/>
                </a:ext>
                <a:ext uri="{FF2B5EF4-FFF2-40B4-BE49-F238E27FC236}">
                  <a16:creationId xmlns:a16="http://schemas.microsoft.com/office/drawing/2014/main" id="{00000000-0008-0000-0100-00004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9</xdr:row>
          <xdr:rowOff>276225</xdr:rowOff>
        </xdr:from>
        <xdr:to>
          <xdr:col>30</xdr:col>
          <xdr:colOff>114300</xdr:colOff>
          <xdr:row>12</xdr:row>
          <xdr:rowOff>123825</xdr:rowOff>
        </xdr:to>
        <xdr:sp macro="" textlink="">
          <xdr:nvSpPr>
            <xdr:cNvPr id="47170" name="Group Box 66" hidden="1">
              <a:extLst>
                <a:ext uri="{63B3BB69-23CF-44E3-9099-C40C66FF867C}">
                  <a14:compatExt spid="_x0000_s47170"/>
                </a:ext>
                <a:ext uri="{FF2B5EF4-FFF2-40B4-BE49-F238E27FC236}">
                  <a16:creationId xmlns:a16="http://schemas.microsoft.com/office/drawing/2014/main" id="{00000000-0008-0000-0100-00004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11</xdr:row>
          <xdr:rowOff>276225</xdr:rowOff>
        </xdr:from>
        <xdr:to>
          <xdr:col>27</xdr:col>
          <xdr:colOff>371475</xdr:colOff>
          <xdr:row>14</xdr:row>
          <xdr:rowOff>123825</xdr:rowOff>
        </xdr:to>
        <xdr:sp macro="" textlink="">
          <xdr:nvSpPr>
            <xdr:cNvPr id="47171" name="Group Box 67" hidden="1">
              <a:extLst>
                <a:ext uri="{63B3BB69-23CF-44E3-9099-C40C66FF867C}">
                  <a14:compatExt spid="_x0000_s47171"/>
                </a:ext>
                <a:ext uri="{FF2B5EF4-FFF2-40B4-BE49-F238E27FC236}">
                  <a16:creationId xmlns:a16="http://schemas.microsoft.com/office/drawing/2014/main" id="{00000000-0008-0000-0100-00004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11</xdr:row>
          <xdr:rowOff>276225</xdr:rowOff>
        </xdr:from>
        <xdr:to>
          <xdr:col>27</xdr:col>
          <xdr:colOff>371475</xdr:colOff>
          <xdr:row>14</xdr:row>
          <xdr:rowOff>123825</xdr:rowOff>
        </xdr:to>
        <xdr:sp macro="" textlink="">
          <xdr:nvSpPr>
            <xdr:cNvPr id="47172" name="Group Box 68" hidden="1">
              <a:extLst>
                <a:ext uri="{63B3BB69-23CF-44E3-9099-C40C66FF867C}">
                  <a14:compatExt spid="_x0000_s47172"/>
                </a:ext>
                <a:ext uri="{FF2B5EF4-FFF2-40B4-BE49-F238E27FC236}">
                  <a16:creationId xmlns:a16="http://schemas.microsoft.com/office/drawing/2014/main" id="{00000000-0008-0000-0100-00004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30</xdr:col>
          <xdr:colOff>114300</xdr:colOff>
          <xdr:row>14</xdr:row>
          <xdr:rowOff>123825</xdr:rowOff>
        </xdr:to>
        <xdr:sp macro="" textlink="">
          <xdr:nvSpPr>
            <xdr:cNvPr id="47173" name="Group Box 69" hidden="1">
              <a:extLst>
                <a:ext uri="{63B3BB69-23CF-44E3-9099-C40C66FF867C}">
                  <a14:compatExt spid="_x0000_s47173"/>
                </a:ext>
                <a:ext uri="{FF2B5EF4-FFF2-40B4-BE49-F238E27FC236}">
                  <a16:creationId xmlns:a16="http://schemas.microsoft.com/office/drawing/2014/main" id="{00000000-0008-0000-0100-00004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30</xdr:col>
          <xdr:colOff>114300</xdr:colOff>
          <xdr:row>14</xdr:row>
          <xdr:rowOff>123825</xdr:rowOff>
        </xdr:to>
        <xdr:sp macro="" textlink="">
          <xdr:nvSpPr>
            <xdr:cNvPr id="47174" name="Group Box 70" hidden="1">
              <a:extLst>
                <a:ext uri="{63B3BB69-23CF-44E3-9099-C40C66FF867C}">
                  <a14:compatExt spid="_x0000_s47174"/>
                </a:ext>
                <a:ext uri="{FF2B5EF4-FFF2-40B4-BE49-F238E27FC236}">
                  <a16:creationId xmlns:a16="http://schemas.microsoft.com/office/drawing/2014/main" id="{00000000-0008-0000-0100-00004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13</xdr:row>
          <xdr:rowOff>0</xdr:rowOff>
        </xdr:from>
        <xdr:to>
          <xdr:col>3</xdr:col>
          <xdr:colOff>342900</xdr:colOff>
          <xdr:row>15</xdr:row>
          <xdr:rowOff>47625</xdr:rowOff>
        </xdr:to>
        <xdr:sp macro="" textlink="">
          <xdr:nvSpPr>
            <xdr:cNvPr id="47180" name="Group Box 76" hidden="1">
              <a:extLst>
                <a:ext uri="{63B3BB69-23CF-44E3-9099-C40C66FF867C}">
                  <a14:compatExt spid="_x0000_s47180"/>
                </a:ext>
                <a:ext uri="{FF2B5EF4-FFF2-40B4-BE49-F238E27FC236}">
                  <a16:creationId xmlns:a16="http://schemas.microsoft.com/office/drawing/2014/main" id="{00000000-0008-0000-0100-00004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13</xdr:row>
          <xdr:rowOff>0</xdr:rowOff>
        </xdr:from>
        <xdr:to>
          <xdr:col>3</xdr:col>
          <xdr:colOff>342900</xdr:colOff>
          <xdr:row>15</xdr:row>
          <xdr:rowOff>47625</xdr:rowOff>
        </xdr:to>
        <xdr:sp macro="" textlink="">
          <xdr:nvSpPr>
            <xdr:cNvPr id="47181" name="Group Box 77" hidden="1">
              <a:extLst>
                <a:ext uri="{63B3BB69-23CF-44E3-9099-C40C66FF867C}">
                  <a14:compatExt spid="_x0000_s47181"/>
                </a:ext>
                <a:ext uri="{FF2B5EF4-FFF2-40B4-BE49-F238E27FC236}">
                  <a16:creationId xmlns:a16="http://schemas.microsoft.com/office/drawing/2014/main" id="{00000000-0008-0000-0100-00004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14</xdr:row>
          <xdr:rowOff>0</xdr:rowOff>
        </xdr:from>
        <xdr:to>
          <xdr:col>3</xdr:col>
          <xdr:colOff>342900</xdr:colOff>
          <xdr:row>15</xdr:row>
          <xdr:rowOff>304800</xdr:rowOff>
        </xdr:to>
        <xdr:sp macro="" textlink="">
          <xdr:nvSpPr>
            <xdr:cNvPr id="47182" name="Group Box 78" hidden="1">
              <a:extLst>
                <a:ext uri="{63B3BB69-23CF-44E3-9099-C40C66FF867C}">
                  <a14:compatExt spid="_x0000_s47182"/>
                </a:ext>
                <a:ext uri="{FF2B5EF4-FFF2-40B4-BE49-F238E27FC236}">
                  <a16:creationId xmlns:a16="http://schemas.microsoft.com/office/drawing/2014/main" id="{00000000-0008-0000-0100-00004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14</xdr:row>
          <xdr:rowOff>0</xdr:rowOff>
        </xdr:from>
        <xdr:to>
          <xdr:col>3</xdr:col>
          <xdr:colOff>342900</xdr:colOff>
          <xdr:row>15</xdr:row>
          <xdr:rowOff>304800</xdr:rowOff>
        </xdr:to>
        <xdr:sp macro="" textlink="">
          <xdr:nvSpPr>
            <xdr:cNvPr id="47183" name="Group Box 79" hidden="1">
              <a:extLst>
                <a:ext uri="{63B3BB69-23CF-44E3-9099-C40C66FF867C}">
                  <a14:compatExt spid="_x0000_s47183"/>
                </a:ext>
                <a:ext uri="{FF2B5EF4-FFF2-40B4-BE49-F238E27FC236}">
                  <a16:creationId xmlns:a16="http://schemas.microsoft.com/office/drawing/2014/main" id="{00000000-0008-0000-0100-00004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15</xdr:row>
          <xdr:rowOff>0</xdr:rowOff>
        </xdr:from>
        <xdr:to>
          <xdr:col>20</xdr:col>
          <xdr:colOff>371475</xdr:colOff>
          <xdr:row>16</xdr:row>
          <xdr:rowOff>304800</xdr:rowOff>
        </xdr:to>
        <xdr:sp macro="" textlink="">
          <xdr:nvSpPr>
            <xdr:cNvPr id="47211" name="Group Box 107" hidden="1">
              <a:extLst>
                <a:ext uri="{63B3BB69-23CF-44E3-9099-C40C66FF867C}">
                  <a14:compatExt spid="_x0000_s47211"/>
                </a:ext>
                <a:ext uri="{FF2B5EF4-FFF2-40B4-BE49-F238E27FC236}">
                  <a16:creationId xmlns:a16="http://schemas.microsoft.com/office/drawing/2014/main" id="{00000000-0008-0000-0100-00006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15</xdr:row>
          <xdr:rowOff>0</xdr:rowOff>
        </xdr:from>
        <xdr:to>
          <xdr:col>20</xdr:col>
          <xdr:colOff>371475</xdr:colOff>
          <xdr:row>16</xdr:row>
          <xdr:rowOff>304800</xdr:rowOff>
        </xdr:to>
        <xdr:sp macro="" textlink="">
          <xdr:nvSpPr>
            <xdr:cNvPr id="47212" name="Group Box 108" hidden="1">
              <a:extLst>
                <a:ext uri="{63B3BB69-23CF-44E3-9099-C40C66FF867C}">
                  <a14:compatExt spid="_x0000_s47212"/>
                </a:ext>
                <a:ext uri="{FF2B5EF4-FFF2-40B4-BE49-F238E27FC236}">
                  <a16:creationId xmlns:a16="http://schemas.microsoft.com/office/drawing/2014/main" id="{00000000-0008-0000-0100-00006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15</xdr:row>
          <xdr:rowOff>0</xdr:rowOff>
        </xdr:from>
        <xdr:to>
          <xdr:col>26</xdr:col>
          <xdr:colOff>276225</xdr:colOff>
          <xdr:row>16</xdr:row>
          <xdr:rowOff>304800</xdr:rowOff>
        </xdr:to>
        <xdr:sp macro="" textlink="">
          <xdr:nvSpPr>
            <xdr:cNvPr id="47213" name="Group Box 109" hidden="1">
              <a:extLst>
                <a:ext uri="{63B3BB69-23CF-44E3-9099-C40C66FF867C}">
                  <a14:compatExt spid="_x0000_s47213"/>
                </a:ext>
                <a:ext uri="{FF2B5EF4-FFF2-40B4-BE49-F238E27FC236}">
                  <a16:creationId xmlns:a16="http://schemas.microsoft.com/office/drawing/2014/main" id="{00000000-0008-0000-0100-00006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15</xdr:row>
          <xdr:rowOff>0</xdr:rowOff>
        </xdr:from>
        <xdr:to>
          <xdr:col>26</xdr:col>
          <xdr:colOff>276225</xdr:colOff>
          <xdr:row>16</xdr:row>
          <xdr:rowOff>304800</xdr:rowOff>
        </xdr:to>
        <xdr:sp macro="" textlink="">
          <xdr:nvSpPr>
            <xdr:cNvPr id="47214" name="Group Box 110" hidden="1">
              <a:extLst>
                <a:ext uri="{63B3BB69-23CF-44E3-9099-C40C66FF867C}">
                  <a14:compatExt spid="_x0000_s47214"/>
                </a:ext>
                <a:ext uri="{FF2B5EF4-FFF2-40B4-BE49-F238E27FC236}">
                  <a16:creationId xmlns:a16="http://schemas.microsoft.com/office/drawing/2014/main" id="{00000000-0008-0000-0100-00006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781050</xdr:colOff>
          <xdr:row>15</xdr:row>
          <xdr:rowOff>0</xdr:rowOff>
        </xdr:from>
        <xdr:to>
          <xdr:col>32</xdr:col>
          <xdr:colOff>371475</xdr:colOff>
          <xdr:row>16</xdr:row>
          <xdr:rowOff>304800</xdr:rowOff>
        </xdr:to>
        <xdr:sp macro="" textlink="">
          <xdr:nvSpPr>
            <xdr:cNvPr id="47215" name="Group Box 111" hidden="1">
              <a:extLst>
                <a:ext uri="{63B3BB69-23CF-44E3-9099-C40C66FF867C}">
                  <a14:compatExt spid="_x0000_s47215"/>
                </a:ext>
                <a:ext uri="{FF2B5EF4-FFF2-40B4-BE49-F238E27FC236}">
                  <a16:creationId xmlns:a16="http://schemas.microsoft.com/office/drawing/2014/main" id="{00000000-0008-0000-0100-00006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781050</xdr:colOff>
          <xdr:row>15</xdr:row>
          <xdr:rowOff>0</xdr:rowOff>
        </xdr:from>
        <xdr:to>
          <xdr:col>32</xdr:col>
          <xdr:colOff>371475</xdr:colOff>
          <xdr:row>16</xdr:row>
          <xdr:rowOff>304800</xdr:rowOff>
        </xdr:to>
        <xdr:sp macro="" textlink="">
          <xdr:nvSpPr>
            <xdr:cNvPr id="47216" name="Group Box 112" hidden="1">
              <a:extLst>
                <a:ext uri="{63B3BB69-23CF-44E3-9099-C40C66FF867C}">
                  <a14:compatExt spid="_x0000_s47216"/>
                </a:ext>
                <a:ext uri="{FF2B5EF4-FFF2-40B4-BE49-F238E27FC236}">
                  <a16:creationId xmlns:a16="http://schemas.microsoft.com/office/drawing/2014/main" id="{00000000-0008-0000-0100-00007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781050</xdr:colOff>
          <xdr:row>15</xdr:row>
          <xdr:rowOff>0</xdr:rowOff>
        </xdr:from>
        <xdr:to>
          <xdr:col>38</xdr:col>
          <xdr:colOff>276225</xdr:colOff>
          <xdr:row>16</xdr:row>
          <xdr:rowOff>304800</xdr:rowOff>
        </xdr:to>
        <xdr:sp macro="" textlink="">
          <xdr:nvSpPr>
            <xdr:cNvPr id="47217" name="Group Box 113" hidden="1">
              <a:extLst>
                <a:ext uri="{63B3BB69-23CF-44E3-9099-C40C66FF867C}">
                  <a14:compatExt spid="_x0000_s47217"/>
                </a:ext>
                <a:ext uri="{FF2B5EF4-FFF2-40B4-BE49-F238E27FC236}">
                  <a16:creationId xmlns:a16="http://schemas.microsoft.com/office/drawing/2014/main" id="{00000000-0008-0000-0100-00007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781050</xdr:colOff>
          <xdr:row>15</xdr:row>
          <xdr:rowOff>0</xdr:rowOff>
        </xdr:from>
        <xdr:to>
          <xdr:col>38</xdr:col>
          <xdr:colOff>276225</xdr:colOff>
          <xdr:row>16</xdr:row>
          <xdr:rowOff>304800</xdr:rowOff>
        </xdr:to>
        <xdr:sp macro="" textlink="">
          <xdr:nvSpPr>
            <xdr:cNvPr id="47218" name="Group Box 114" hidden="1">
              <a:extLst>
                <a:ext uri="{63B3BB69-23CF-44E3-9099-C40C66FF867C}">
                  <a14:compatExt spid="_x0000_s47218"/>
                </a:ext>
                <a:ext uri="{FF2B5EF4-FFF2-40B4-BE49-F238E27FC236}">
                  <a16:creationId xmlns:a16="http://schemas.microsoft.com/office/drawing/2014/main" id="{00000000-0008-0000-0100-00007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27</xdr:row>
          <xdr:rowOff>0</xdr:rowOff>
        </xdr:from>
        <xdr:to>
          <xdr:col>20</xdr:col>
          <xdr:colOff>371475</xdr:colOff>
          <xdr:row>28</xdr:row>
          <xdr:rowOff>57150</xdr:rowOff>
        </xdr:to>
        <xdr:sp macro="" textlink="">
          <xdr:nvSpPr>
            <xdr:cNvPr id="47220" name="Group Box 116" hidden="1">
              <a:extLst>
                <a:ext uri="{63B3BB69-23CF-44E3-9099-C40C66FF867C}">
                  <a14:compatExt spid="_x0000_s47220"/>
                </a:ext>
                <a:ext uri="{FF2B5EF4-FFF2-40B4-BE49-F238E27FC236}">
                  <a16:creationId xmlns:a16="http://schemas.microsoft.com/office/drawing/2014/main" id="{00000000-0008-0000-0100-00007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27</xdr:row>
          <xdr:rowOff>0</xdr:rowOff>
        </xdr:from>
        <xdr:to>
          <xdr:col>20</xdr:col>
          <xdr:colOff>371475</xdr:colOff>
          <xdr:row>28</xdr:row>
          <xdr:rowOff>57150</xdr:rowOff>
        </xdr:to>
        <xdr:sp macro="" textlink="">
          <xdr:nvSpPr>
            <xdr:cNvPr id="47221" name="Group Box 117" hidden="1">
              <a:extLst>
                <a:ext uri="{63B3BB69-23CF-44E3-9099-C40C66FF867C}">
                  <a14:compatExt spid="_x0000_s47221"/>
                </a:ext>
                <a:ext uri="{FF2B5EF4-FFF2-40B4-BE49-F238E27FC236}">
                  <a16:creationId xmlns:a16="http://schemas.microsoft.com/office/drawing/2014/main" id="{00000000-0008-0000-0100-00007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28</xdr:row>
          <xdr:rowOff>0</xdr:rowOff>
        </xdr:from>
        <xdr:to>
          <xdr:col>20</xdr:col>
          <xdr:colOff>371475</xdr:colOff>
          <xdr:row>29</xdr:row>
          <xdr:rowOff>57150</xdr:rowOff>
        </xdr:to>
        <xdr:sp macro="" textlink="">
          <xdr:nvSpPr>
            <xdr:cNvPr id="47222" name="Group Box 118" hidden="1">
              <a:extLst>
                <a:ext uri="{63B3BB69-23CF-44E3-9099-C40C66FF867C}">
                  <a14:compatExt spid="_x0000_s47222"/>
                </a:ext>
                <a:ext uri="{FF2B5EF4-FFF2-40B4-BE49-F238E27FC236}">
                  <a16:creationId xmlns:a16="http://schemas.microsoft.com/office/drawing/2014/main" id="{00000000-0008-0000-0100-00007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28</xdr:row>
          <xdr:rowOff>0</xdr:rowOff>
        </xdr:from>
        <xdr:to>
          <xdr:col>20</xdr:col>
          <xdr:colOff>371475</xdr:colOff>
          <xdr:row>29</xdr:row>
          <xdr:rowOff>57150</xdr:rowOff>
        </xdr:to>
        <xdr:sp macro="" textlink="">
          <xdr:nvSpPr>
            <xdr:cNvPr id="47223" name="Group Box 119" hidden="1">
              <a:extLst>
                <a:ext uri="{63B3BB69-23CF-44E3-9099-C40C66FF867C}">
                  <a14:compatExt spid="_x0000_s47223"/>
                </a:ext>
                <a:ext uri="{FF2B5EF4-FFF2-40B4-BE49-F238E27FC236}">
                  <a16:creationId xmlns:a16="http://schemas.microsoft.com/office/drawing/2014/main" id="{00000000-0008-0000-0100-00007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17</xdr:row>
          <xdr:rowOff>9525</xdr:rowOff>
        </xdr:from>
        <xdr:to>
          <xdr:col>7</xdr:col>
          <xdr:colOff>504825</xdr:colOff>
          <xdr:row>19</xdr:row>
          <xdr:rowOff>200025</xdr:rowOff>
        </xdr:to>
        <xdr:sp macro="" textlink="">
          <xdr:nvSpPr>
            <xdr:cNvPr id="75777" name="Group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476250</xdr:colOff>
          <xdr:row>51</xdr:row>
          <xdr:rowOff>57150</xdr:rowOff>
        </xdr:to>
        <xdr:sp macro="" textlink="">
          <xdr:nvSpPr>
            <xdr:cNvPr id="75778" name="Group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476250</xdr:colOff>
          <xdr:row>51</xdr:row>
          <xdr:rowOff>57150</xdr:rowOff>
        </xdr:to>
        <xdr:sp macro="" textlink="">
          <xdr:nvSpPr>
            <xdr:cNvPr id="75779" name="Group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9525</xdr:rowOff>
        </xdr:from>
        <xdr:to>
          <xdr:col>7</xdr:col>
          <xdr:colOff>504825</xdr:colOff>
          <xdr:row>26</xdr:row>
          <xdr:rowOff>9525</xdr:rowOff>
        </xdr:to>
        <xdr:sp macro="" textlink="">
          <xdr:nvSpPr>
            <xdr:cNvPr id="75780" name="Group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15</xdr:row>
          <xdr:rowOff>0</xdr:rowOff>
        </xdr:from>
        <xdr:to>
          <xdr:col>7</xdr:col>
          <xdr:colOff>371475</xdr:colOff>
          <xdr:row>16</xdr:row>
          <xdr:rowOff>190500</xdr:rowOff>
        </xdr:to>
        <xdr:sp macro="" textlink="">
          <xdr:nvSpPr>
            <xdr:cNvPr id="75781" name="Group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15</xdr:row>
          <xdr:rowOff>0</xdr:rowOff>
        </xdr:from>
        <xdr:to>
          <xdr:col>7</xdr:col>
          <xdr:colOff>371475</xdr:colOff>
          <xdr:row>16</xdr:row>
          <xdr:rowOff>190500</xdr:rowOff>
        </xdr:to>
        <xdr:sp macro="" textlink="">
          <xdr:nvSpPr>
            <xdr:cNvPr id="75782" name="Group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17</xdr:row>
          <xdr:rowOff>0</xdr:rowOff>
        </xdr:from>
        <xdr:to>
          <xdr:col>7</xdr:col>
          <xdr:colOff>371475</xdr:colOff>
          <xdr:row>19</xdr:row>
          <xdr:rowOff>57150</xdr:rowOff>
        </xdr:to>
        <xdr:sp macro="" textlink="">
          <xdr:nvSpPr>
            <xdr:cNvPr id="75783" name="Group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17</xdr:row>
          <xdr:rowOff>0</xdr:rowOff>
        </xdr:from>
        <xdr:to>
          <xdr:col>7</xdr:col>
          <xdr:colOff>371475</xdr:colOff>
          <xdr:row>19</xdr:row>
          <xdr:rowOff>57150</xdr:rowOff>
        </xdr:to>
        <xdr:sp macro="" textlink="">
          <xdr:nvSpPr>
            <xdr:cNvPr id="75784" name="Group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11</xdr:row>
          <xdr:rowOff>276225</xdr:rowOff>
        </xdr:from>
        <xdr:to>
          <xdr:col>27</xdr:col>
          <xdr:colOff>371475</xdr:colOff>
          <xdr:row>13</xdr:row>
          <xdr:rowOff>381000</xdr:rowOff>
        </xdr:to>
        <xdr:sp macro="" textlink="">
          <xdr:nvSpPr>
            <xdr:cNvPr id="75785" name="Group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11</xdr:row>
          <xdr:rowOff>276225</xdr:rowOff>
        </xdr:from>
        <xdr:to>
          <xdr:col>27</xdr:col>
          <xdr:colOff>371475</xdr:colOff>
          <xdr:row>13</xdr:row>
          <xdr:rowOff>381000</xdr:rowOff>
        </xdr:to>
        <xdr:sp macro="" textlink="">
          <xdr:nvSpPr>
            <xdr:cNvPr id="75786" name="Group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29</xdr:col>
          <xdr:colOff>371475</xdr:colOff>
          <xdr:row>13</xdr:row>
          <xdr:rowOff>381000</xdr:rowOff>
        </xdr:to>
        <xdr:sp macro="" textlink="">
          <xdr:nvSpPr>
            <xdr:cNvPr id="75787" name="Group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29</xdr:col>
          <xdr:colOff>371475</xdr:colOff>
          <xdr:row>13</xdr:row>
          <xdr:rowOff>381000</xdr:rowOff>
        </xdr:to>
        <xdr:sp macro="" textlink="">
          <xdr:nvSpPr>
            <xdr:cNvPr id="75788" name="Group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13</xdr:row>
          <xdr:rowOff>276225</xdr:rowOff>
        </xdr:from>
        <xdr:to>
          <xdr:col>27</xdr:col>
          <xdr:colOff>371475</xdr:colOff>
          <xdr:row>15</xdr:row>
          <xdr:rowOff>9525</xdr:rowOff>
        </xdr:to>
        <xdr:sp macro="" textlink="">
          <xdr:nvSpPr>
            <xdr:cNvPr id="75789" name="Group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13</xdr:row>
          <xdr:rowOff>276225</xdr:rowOff>
        </xdr:from>
        <xdr:to>
          <xdr:col>27</xdr:col>
          <xdr:colOff>371475</xdr:colOff>
          <xdr:row>15</xdr:row>
          <xdr:rowOff>9525</xdr:rowOff>
        </xdr:to>
        <xdr:sp macro="" textlink="">
          <xdr:nvSpPr>
            <xdr:cNvPr id="75790" name="Group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13</xdr:row>
          <xdr:rowOff>276225</xdr:rowOff>
        </xdr:from>
        <xdr:to>
          <xdr:col>29</xdr:col>
          <xdr:colOff>371475</xdr:colOff>
          <xdr:row>15</xdr:row>
          <xdr:rowOff>9525</xdr:rowOff>
        </xdr:to>
        <xdr:sp macro="" textlink="">
          <xdr:nvSpPr>
            <xdr:cNvPr id="75791" name="Group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13</xdr:row>
          <xdr:rowOff>276225</xdr:rowOff>
        </xdr:from>
        <xdr:to>
          <xdr:col>29</xdr:col>
          <xdr:colOff>371475</xdr:colOff>
          <xdr:row>15</xdr:row>
          <xdr:rowOff>9525</xdr:rowOff>
        </xdr:to>
        <xdr:sp macro="" textlink="">
          <xdr:nvSpPr>
            <xdr:cNvPr id="75792" name="Group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29</xdr:col>
          <xdr:colOff>381000</xdr:colOff>
          <xdr:row>13</xdr:row>
          <xdr:rowOff>381000</xdr:rowOff>
        </xdr:to>
        <xdr:sp macro="" textlink="">
          <xdr:nvSpPr>
            <xdr:cNvPr id="75796" name="Group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29</xdr:col>
          <xdr:colOff>381000</xdr:colOff>
          <xdr:row>13</xdr:row>
          <xdr:rowOff>381000</xdr:rowOff>
        </xdr:to>
        <xdr:sp macro="" textlink="">
          <xdr:nvSpPr>
            <xdr:cNvPr id="75797" name="Group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15</xdr:row>
          <xdr:rowOff>276225</xdr:rowOff>
        </xdr:from>
        <xdr:to>
          <xdr:col>27</xdr:col>
          <xdr:colOff>371475</xdr:colOff>
          <xdr:row>16</xdr:row>
          <xdr:rowOff>447675</xdr:rowOff>
        </xdr:to>
        <xdr:sp macro="" textlink="">
          <xdr:nvSpPr>
            <xdr:cNvPr id="75798" name="Group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15</xdr:row>
          <xdr:rowOff>276225</xdr:rowOff>
        </xdr:from>
        <xdr:to>
          <xdr:col>27</xdr:col>
          <xdr:colOff>371475</xdr:colOff>
          <xdr:row>16</xdr:row>
          <xdr:rowOff>447675</xdr:rowOff>
        </xdr:to>
        <xdr:sp macro="" textlink="">
          <xdr:nvSpPr>
            <xdr:cNvPr id="75799" name="Group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15</xdr:row>
          <xdr:rowOff>276225</xdr:rowOff>
        </xdr:from>
        <xdr:to>
          <xdr:col>27</xdr:col>
          <xdr:colOff>371475</xdr:colOff>
          <xdr:row>16</xdr:row>
          <xdr:rowOff>447675</xdr:rowOff>
        </xdr:to>
        <xdr:sp macro="" textlink="">
          <xdr:nvSpPr>
            <xdr:cNvPr id="75801" name="Group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15</xdr:row>
          <xdr:rowOff>276225</xdr:rowOff>
        </xdr:from>
        <xdr:to>
          <xdr:col>27</xdr:col>
          <xdr:colOff>371475</xdr:colOff>
          <xdr:row>16</xdr:row>
          <xdr:rowOff>447675</xdr:rowOff>
        </xdr:to>
        <xdr:sp macro="" textlink="">
          <xdr:nvSpPr>
            <xdr:cNvPr id="75802" name="Group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9" Type="http://schemas.openxmlformats.org/officeDocument/2006/relationships/ctrlProp" Target="../ctrlProps/ctrlProp53.xml"/><Relationship Id="rId21" Type="http://schemas.openxmlformats.org/officeDocument/2006/relationships/ctrlProp" Target="../ctrlProps/ctrlProp35.xml"/><Relationship Id="rId34" Type="http://schemas.openxmlformats.org/officeDocument/2006/relationships/ctrlProp" Target="../ctrlProps/ctrlProp48.xml"/><Relationship Id="rId42" Type="http://schemas.openxmlformats.org/officeDocument/2006/relationships/ctrlProp" Target="../ctrlProps/ctrlProp56.xml"/><Relationship Id="rId7"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41"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40" Type="http://schemas.openxmlformats.org/officeDocument/2006/relationships/ctrlProp" Target="../ctrlProps/ctrlProp54.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8" Type="http://schemas.openxmlformats.org/officeDocument/2006/relationships/ctrlProp" Target="../ctrlProps/ctrlProp22.xml"/><Relationship Id="rId3" Type="http://schemas.openxmlformats.org/officeDocument/2006/relationships/vmlDrawing" Target="../drawings/vmlDrawing2.v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2.xml"/><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omments" Target="../comments1.xml"/><Relationship Id="rId3" Type="http://schemas.openxmlformats.org/officeDocument/2006/relationships/vmlDrawing" Target="../drawings/vmlDrawing3.vml"/><Relationship Id="rId21" Type="http://schemas.openxmlformats.org/officeDocument/2006/relationships/ctrlProp" Target="../ctrlProps/ctrlProp75.xml"/><Relationship Id="rId7" Type="http://schemas.openxmlformats.org/officeDocument/2006/relationships/ctrlProp" Target="../ctrlProps/ctrlProp61.x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2" Type="http://schemas.openxmlformats.org/officeDocument/2006/relationships/drawing" Target="../drawings/drawing3.xml"/><Relationship Id="rId16" Type="http://schemas.openxmlformats.org/officeDocument/2006/relationships/ctrlProp" Target="../ctrlProps/ctrlProp70.xml"/><Relationship Id="rId20" Type="http://schemas.openxmlformats.org/officeDocument/2006/relationships/ctrlProp" Target="../ctrlProps/ctrlProp74.xml"/><Relationship Id="rId1" Type="http://schemas.openxmlformats.org/officeDocument/2006/relationships/printerSettings" Target="../printerSettings/printerSettings3.bin"/><Relationship Id="rId6" Type="http://schemas.openxmlformats.org/officeDocument/2006/relationships/ctrlProp" Target="../ctrlProps/ctrlProp60.xml"/><Relationship Id="rId11" Type="http://schemas.openxmlformats.org/officeDocument/2006/relationships/ctrlProp" Target="../ctrlProps/ctrlProp65.xml"/><Relationship Id="rId24" Type="http://schemas.openxmlformats.org/officeDocument/2006/relationships/ctrlProp" Target="../ctrlProps/ctrlProp78.xml"/><Relationship Id="rId5" Type="http://schemas.openxmlformats.org/officeDocument/2006/relationships/ctrlProp" Target="../ctrlProps/ctrlProp59.xml"/><Relationship Id="rId15" Type="http://schemas.openxmlformats.org/officeDocument/2006/relationships/ctrlProp" Target="../ctrlProps/ctrlProp69.xml"/><Relationship Id="rId23" Type="http://schemas.openxmlformats.org/officeDocument/2006/relationships/ctrlProp" Target="../ctrlProps/ctrlProp77.xml"/><Relationship Id="rId10" Type="http://schemas.openxmlformats.org/officeDocument/2006/relationships/ctrlProp" Target="../ctrlProps/ctrlProp64.xml"/><Relationship Id="rId19" Type="http://schemas.openxmlformats.org/officeDocument/2006/relationships/ctrlProp" Target="../ctrlProps/ctrlProp73.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AF49"/>
  <sheetViews>
    <sheetView tabSelected="1" view="pageBreakPreview" zoomScaleNormal="100" zoomScaleSheetLayoutView="100" workbookViewId="0">
      <selection activeCell="P3" sqref="P3:U3"/>
    </sheetView>
  </sheetViews>
  <sheetFormatPr defaultColWidth="9" defaultRowHeight="13.5" x14ac:dyDescent="0.15"/>
  <cols>
    <col min="1" max="1" width="2.375" style="10" customWidth="1"/>
    <col min="2" max="2" width="8.25" style="11" customWidth="1"/>
    <col min="3" max="4" width="8.75" style="11" customWidth="1"/>
    <col min="5" max="5" width="10.375" style="11" customWidth="1"/>
    <col min="6" max="6" width="2.875" style="11" customWidth="1"/>
    <col min="7" max="7" width="7" style="160" customWidth="1"/>
    <col min="8" max="8" width="4.5" style="160" customWidth="1"/>
    <col min="9" max="10" width="3.25" style="160" customWidth="1"/>
    <col min="11" max="11" width="4.5" style="160" customWidth="1"/>
    <col min="12" max="12" width="7" style="160" customWidth="1"/>
    <col min="13" max="13" width="4.5" style="160" customWidth="1"/>
    <col min="14" max="14" width="6.25" style="2" customWidth="1"/>
    <col min="15" max="15" width="4.5" style="2" customWidth="1"/>
    <col min="16" max="16" width="6.625" style="10" customWidth="1"/>
    <col min="17" max="17" width="4.5" style="10" customWidth="1"/>
    <col min="18" max="18" width="6.375" style="10" customWidth="1"/>
    <col min="19" max="19" width="4.5" style="10" customWidth="1"/>
    <col min="20" max="20" width="3.25" style="2" customWidth="1"/>
    <col min="21" max="21" width="14.625" style="11" customWidth="1"/>
    <col min="22" max="22" width="4.5" style="11" customWidth="1"/>
    <col min="23" max="23" width="2.625" style="11" customWidth="1"/>
    <col min="24" max="25" width="8.75" style="79" customWidth="1"/>
    <col min="26" max="26" width="10.5" style="79" bestFit="1" customWidth="1"/>
    <col min="27" max="27" width="12.5" style="11" customWidth="1"/>
    <col min="28" max="29" width="8.75" style="11" customWidth="1"/>
    <col min="30" max="30" width="8.875" style="11" customWidth="1"/>
    <col min="31" max="31" width="9" style="11" customWidth="1"/>
    <col min="32" max="16384" width="9" style="11"/>
  </cols>
  <sheetData>
    <row r="1" spans="1:31" ht="21.95" customHeight="1" x14ac:dyDescent="0.15">
      <c r="A1" s="253" t="s">
        <v>49</v>
      </c>
      <c r="B1" s="253"/>
      <c r="C1" s="253"/>
      <c r="D1" s="253"/>
      <c r="E1" s="253"/>
      <c r="F1" s="253"/>
      <c r="G1" s="253"/>
      <c r="H1" s="253"/>
      <c r="I1" s="253"/>
      <c r="J1" s="253"/>
      <c r="K1" s="253"/>
      <c r="L1" s="100"/>
      <c r="U1" s="254" t="s">
        <v>198</v>
      </c>
      <c r="V1" s="254"/>
      <c r="X1" s="23"/>
      <c r="AD1" s="11" t="s">
        <v>4</v>
      </c>
    </row>
    <row r="2" spans="1:31" ht="21.95" customHeight="1" x14ac:dyDescent="0.15">
      <c r="A2" s="253"/>
      <c r="B2" s="253"/>
      <c r="C2" s="253"/>
      <c r="D2" s="253"/>
      <c r="E2" s="253"/>
      <c r="F2" s="253"/>
      <c r="G2" s="253"/>
      <c r="H2" s="253"/>
      <c r="I2" s="253"/>
      <c r="J2" s="253"/>
      <c r="K2" s="253"/>
      <c r="L2" s="100"/>
      <c r="U2" s="198"/>
      <c r="V2" s="198"/>
      <c r="X2" s="23"/>
    </row>
    <row r="3" spans="1:31" ht="21.95" customHeight="1" thickBot="1" x14ac:dyDescent="0.2">
      <c r="A3" s="170" t="s">
        <v>3</v>
      </c>
      <c r="B3" s="10"/>
      <c r="C3" s="10"/>
      <c r="D3" s="10"/>
      <c r="E3" s="10"/>
      <c r="F3" s="10"/>
      <c r="L3" s="62"/>
      <c r="P3" s="255" t="s">
        <v>58</v>
      </c>
      <c r="Q3" s="255"/>
      <c r="R3" s="256"/>
      <c r="S3" s="256"/>
      <c r="T3" s="256"/>
      <c r="U3" s="256"/>
      <c r="V3" s="10"/>
      <c r="W3" s="10"/>
      <c r="X3" s="23"/>
      <c r="AC3" s="72"/>
    </row>
    <row r="4" spans="1:31" ht="21.95" customHeight="1" x14ac:dyDescent="0.15">
      <c r="B4" s="257" t="s">
        <v>144</v>
      </c>
      <c r="C4" s="262" t="s">
        <v>143</v>
      </c>
      <c r="D4" s="263"/>
      <c r="F4" s="176"/>
      <c r="G4" s="176"/>
      <c r="L4" s="3" t="s">
        <v>2</v>
      </c>
      <c r="M4" s="3"/>
      <c r="N4" s="170" t="s">
        <v>8</v>
      </c>
      <c r="O4" s="70"/>
      <c r="P4" s="260"/>
      <c r="Q4" s="260"/>
      <c r="R4" s="260"/>
      <c r="S4" s="260"/>
      <c r="T4" s="260"/>
      <c r="U4" s="260"/>
      <c r="X4" s="23"/>
    </row>
    <row r="5" spans="1:31" ht="21.95" customHeight="1" x14ac:dyDescent="0.15">
      <c r="B5" s="258"/>
      <c r="C5" s="264" t="s">
        <v>141</v>
      </c>
      <c r="D5" s="265"/>
      <c r="F5" s="176"/>
      <c r="G5" s="176"/>
      <c r="L5" s="2"/>
      <c r="M5" s="2"/>
      <c r="N5" s="190" t="s">
        <v>11</v>
      </c>
      <c r="O5" s="71"/>
      <c r="P5" s="261"/>
      <c r="Q5" s="261"/>
      <c r="R5" s="261"/>
      <c r="S5" s="261"/>
      <c r="T5" s="261"/>
      <c r="U5" s="261"/>
      <c r="X5" s="23"/>
    </row>
    <row r="6" spans="1:31" ht="21.95" customHeight="1" thickBot="1" x14ac:dyDescent="0.2">
      <c r="B6" s="259"/>
      <c r="C6" s="266" t="s">
        <v>142</v>
      </c>
      <c r="D6" s="267"/>
      <c r="F6" s="176"/>
      <c r="G6" s="176"/>
      <c r="L6" s="2"/>
      <c r="M6" s="2"/>
      <c r="N6" s="170" t="s">
        <v>10</v>
      </c>
      <c r="O6" s="70"/>
      <c r="P6" s="261"/>
      <c r="Q6" s="261"/>
      <c r="R6" s="261"/>
      <c r="S6" s="261"/>
      <c r="T6" s="261"/>
      <c r="U6" s="261"/>
      <c r="X6" s="23"/>
    </row>
    <row r="7" spans="1:31" s="79" customFormat="1" ht="30.6" customHeight="1" x14ac:dyDescent="0.15">
      <c r="A7" s="241" t="s">
        <v>205</v>
      </c>
      <c r="B7" s="241"/>
      <c r="C7" s="241"/>
      <c r="D7" s="241"/>
      <c r="E7" s="241"/>
      <c r="F7" s="241"/>
      <c r="G7" s="241"/>
      <c r="H7" s="241"/>
      <c r="I7" s="241"/>
      <c r="J7" s="241"/>
      <c r="K7" s="241"/>
      <c r="L7" s="241"/>
      <c r="M7" s="241"/>
      <c r="N7" s="241"/>
      <c r="O7" s="241"/>
      <c r="P7" s="241"/>
      <c r="Q7" s="242"/>
      <c r="R7" s="242"/>
      <c r="S7" s="242"/>
      <c r="T7" s="242"/>
      <c r="U7" s="242"/>
      <c r="V7" s="242"/>
      <c r="W7" s="242"/>
      <c r="X7" s="23"/>
    </row>
    <row r="8" spans="1:31" s="79" customFormat="1" ht="39.75" customHeight="1" x14ac:dyDescent="0.15">
      <c r="A8" s="4"/>
      <c r="B8" s="11"/>
      <c r="C8" s="204" t="s">
        <v>209</v>
      </c>
      <c r="D8" s="204"/>
      <c r="E8" s="183" t="s">
        <v>61</v>
      </c>
      <c r="F8" s="243" t="s">
        <v>206</v>
      </c>
      <c r="G8" s="244"/>
      <c r="H8" s="244"/>
      <c r="I8" s="244"/>
      <c r="J8" s="244"/>
      <c r="K8" s="244"/>
      <c r="L8" s="244"/>
      <c r="M8" s="244"/>
      <c r="N8" s="244"/>
      <c r="O8" s="244"/>
      <c r="P8" s="244"/>
      <c r="Q8" s="244"/>
      <c r="R8" s="244"/>
      <c r="S8" s="244"/>
      <c r="T8" s="244"/>
      <c r="U8" s="244"/>
      <c r="V8" s="244"/>
      <c r="W8" s="11"/>
      <c r="X8" s="23"/>
      <c r="AA8" s="101"/>
    </row>
    <row r="9" spans="1:31" s="79" customFormat="1" ht="15" customHeight="1" x14ac:dyDescent="0.15">
      <c r="A9" s="4"/>
      <c r="B9" s="6"/>
      <c r="C9" s="5"/>
      <c r="D9" s="5"/>
      <c r="E9" s="7"/>
      <c r="F9" s="8"/>
      <c r="G9" s="9"/>
      <c r="H9" s="9"/>
      <c r="I9" s="9"/>
      <c r="J9" s="9"/>
      <c r="K9" s="9"/>
      <c r="L9" s="9"/>
      <c r="M9" s="9"/>
      <c r="N9" s="9"/>
      <c r="O9" s="9"/>
      <c r="P9" s="9"/>
      <c r="W9" s="11"/>
      <c r="X9" s="128" t="s">
        <v>116</v>
      </c>
      <c r="AA9" s="186"/>
      <c r="AB9" s="187"/>
      <c r="AC9" s="187"/>
    </row>
    <row r="10" spans="1:31" s="79" customFormat="1" ht="17.25" customHeight="1" x14ac:dyDescent="0.15">
      <c r="A10" s="4"/>
      <c r="B10" s="245" t="s">
        <v>0</v>
      </c>
      <c r="C10" s="245"/>
      <c r="D10" s="245"/>
      <c r="E10" s="245"/>
      <c r="F10" s="245"/>
      <c r="G10" s="245"/>
      <c r="H10" s="245"/>
      <c r="I10" s="245"/>
      <c r="J10" s="245"/>
      <c r="K10" s="245"/>
      <c r="L10" s="245"/>
      <c r="M10" s="245"/>
      <c r="N10" s="245"/>
      <c r="O10" s="245"/>
      <c r="P10" s="245"/>
      <c r="Q10" s="245"/>
      <c r="R10" s="245"/>
      <c r="S10" s="245"/>
      <c r="T10" s="245"/>
      <c r="U10" s="245"/>
      <c r="V10" s="245"/>
      <c r="W10" s="11"/>
      <c r="X10" s="148">
        <v>45778</v>
      </c>
      <c r="Y10" s="159" t="s">
        <v>9</v>
      </c>
      <c r="Z10" s="148">
        <v>45962</v>
      </c>
      <c r="AA10" s="188"/>
      <c r="AB10" s="41"/>
      <c r="AC10" s="188"/>
    </row>
    <row r="11" spans="1:31" x14ac:dyDescent="0.15">
      <c r="AA11" s="187"/>
      <c r="AB11" s="187"/>
      <c r="AC11" s="187"/>
    </row>
    <row r="12" spans="1:31" s="63" customFormat="1" ht="26.1" customHeight="1" x14ac:dyDescent="0.15">
      <c r="A12" s="69"/>
      <c r="B12" s="68"/>
      <c r="C12" s="68"/>
      <c r="D12" s="68"/>
      <c r="E12" s="68"/>
      <c r="F12" s="67"/>
      <c r="G12" s="67"/>
      <c r="H12" s="67"/>
      <c r="I12" s="67"/>
      <c r="J12" s="67"/>
      <c r="K12" s="66"/>
      <c r="L12" s="66"/>
      <c r="M12" s="246" t="s">
        <v>61</v>
      </c>
      <c r="N12" s="247"/>
      <c r="O12" s="248" t="s">
        <v>154</v>
      </c>
      <c r="P12" s="249"/>
      <c r="Q12" s="249"/>
      <c r="R12" s="249"/>
      <c r="S12" s="249"/>
      <c r="T12" s="249"/>
      <c r="U12" s="250"/>
      <c r="V12" s="65"/>
      <c r="W12" s="65"/>
      <c r="X12" s="128" t="s">
        <v>117</v>
      </c>
      <c r="Y12" s="79"/>
      <c r="Z12" s="79"/>
      <c r="AA12" s="186"/>
      <c r="AB12" s="187"/>
      <c r="AC12" s="187"/>
      <c r="AE12" s="75" t="s">
        <v>61</v>
      </c>
    </row>
    <row r="13" spans="1:31" x14ac:dyDescent="0.15">
      <c r="X13" s="148">
        <v>45778</v>
      </c>
      <c r="Y13" s="159" t="s">
        <v>9</v>
      </c>
      <c r="Z13" s="148">
        <v>46053</v>
      </c>
      <c r="AA13" s="188"/>
      <c r="AB13" s="41"/>
      <c r="AC13" s="188"/>
      <c r="AE13" s="11" t="s">
        <v>62</v>
      </c>
    </row>
    <row r="14" spans="1:31" ht="30" customHeight="1" x14ac:dyDescent="0.15">
      <c r="A14" s="10">
        <v>1</v>
      </c>
      <c r="B14" s="11" t="s">
        <v>93</v>
      </c>
      <c r="P14" s="251" t="str">
        <f>IF(AND(P15&gt;=$X$10,P15&lt;=$Z$10),"","【注意】雇用開始日を正しく入力")</f>
        <v>【注意】雇用開始日を正しく入力</v>
      </c>
      <c r="Q14" s="251"/>
      <c r="R14" s="251"/>
      <c r="S14" s="252" t="str">
        <f>IF(AND(U15&gt;=$P$15,U15&lt;$X$15),"","【注意】雇用期間は６か月以内")</f>
        <v>【注意】雇用期間は６か月以内</v>
      </c>
      <c r="T14" s="252"/>
      <c r="U14" s="252"/>
      <c r="V14" s="252"/>
      <c r="X14" s="128" t="s">
        <v>119</v>
      </c>
      <c r="AA14" s="95"/>
      <c r="AB14" s="95"/>
      <c r="AC14" s="95"/>
      <c r="AE14" s="11" t="s">
        <v>63</v>
      </c>
    </row>
    <row r="15" spans="1:31" ht="23.25" customHeight="1" x14ac:dyDescent="0.15">
      <c r="B15" s="357" t="s">
        <v>56</v>
      </c>
      <c r="C15" s="358"/>
      <c r="D15" s="359"/>
      <c r="E15" s="279" t="str">
        <f>IF(ISBLANK('＜採用時・対象者ごと＞❸対象者確認書【❷と連動】（報告3）'!L12),"",'＜採用時・対象者ごと＞❸対象者確認書【❷と連動】（報告3）'!L12)</f>
        <v/>
      </c>
      <c r="F15" s="280"/>
      <c r="G15" s="164" t="s">
        <v>21</v>
      </c>
      <c r="H15" s="279" t="str">
        <f>IF(ISBLANK('＜採用時・対象者ごと＞❸対象者確認書【❷と連動】（報告3）'!O12),"",'＜採用時・対象者ごと＞❸対象者確認書【❷と連動】（報告3）'!O12)</f>
        <v/>
      </c>
      <c r="I15" s="281"/>
      <c r="J15" s="281"/>
      <c r="K15" s="280"/>
      <c r="L15" s="282" t="s">
        <v>5</v>
      </c>
      <c r="M15" s="283"/>
      <c r="N15" s="283"/>
      <c r="O15" s="284"/>
      <c r="P15" s="268" t="str">
        <f>IF(ISBLANK('＜採用時・対象者ごと＞❸対象者確認書【❷と連動】（報告3）'!D13),"",'＜採用時・対象者ごと＞❸対象者確認書【❷と連動】（報告3）'!D13)</f>
        <v/>
      </c>
      <c r="Q15" s="285"/>
      <c r="R15" s="286"/>
      <c r="S15" s="287" t="s">
        <v>9</v>
      </c>
      <c r="T15" s="287"/>
      <c r="U15" s="268" t="str">
        <f>IF(ISBLANK('＜採用時・対象者ごと＞❸対象者確認書【❷と連動】（報告3）'!D13),"",'＜採用時・対象者ごと＞❸対象者確認書【❷と連動】（報告3）'!H13)</f>
        <v/>
      </c>
      <c r="V15" s="269"/>
      <c r="X15" s="137" t="str">
        <f>IF(P15="","",EDATE(P15,6))</f>
        <v/>
      </c>
      <c r="AA15" s="127"/>
    </row>
    <row r="16" spans="1:31" ht="23.25" customHeight="1" x14ac:dyDescent="0.15">
      <c r="B16" s="357" t="s">
        <v>17</v>
      </c>
      <c r="C16" s="358"/>
      <c r="D16" s="359"/>
      <c r="E16" s="270" t="str">
        <f>IF(ISBLANK('＜採用時・対象者ごと＞❸対象者確認書【❷と連動】（報告3）'!D11),"",'＜採用時・対象者ごと＞❸対象者確認書【❷と連動】（報告3）'!D11)</f>
        <v/>
      </c>
      <c r="F16" s="271"/>
      <c r="G16" s="271"/>
      <c r="H16" s="271"/>
      <c r="I16" s="271"/>
      <c r="J16" s="271"/>
      <c r="K16" s="271"/>
      <c r="L16" s="272"/>
      <c r="M16" s="272"/>
      <c r="N16" s="272"/>
      <c r="O16" s="272"/>
      <c r="P16" s="272"/>
      <c r="Q16" s="272"/>
      <c r="R16" s="272"/>
      <c r="S16" s="272"/>
      <c r="T16" s="272"/>
      <c r="U16" s="272"/>
      <c r="V16" s="273"/>
      <c r="X16" s="23"/>
    </row>
    <row r="17" spans="1:32" ht="23.25" customHeight="1" x14ac:dyDescent="0.15">
      <c r="B17" s="306" t="s">
        <v>7</v>
      </c>
      <c r="C17" s="360"/>
      <c r="D17" s="307"/>
      <c r="E17" s="274" t="str">
        <f>IF(ISBLANK('＜採用時・対象者ごと＞❸対象者確認書【❷と連動】（報告3）'!D12),"",'＜採用時・対象者ごと＞❸対象者確認書【❷と連動】（報告3）'!D12)</f>
        <v/>
      </c>
      <c r="F17" s="274"/>
      <c r="G17" s="274"/>
      <c r="H17" s="274"/>
      <c r="I17" s="274"/>
      <c r="J17" s="274"/>
      <c r="K17" s="274"/>
      <c r="L17" s="275" t="s">
        <v>12</v>
      </c>
      <c r="M17" s="275"/>
      <c r="N17" s="276"/>
      <c r="O17" s="276"/>
      <c r="P17" s="276"/>
      <c r="Q17" s="276"/>
      <c r="R17" s="277" t="s">
        <v>176</v>
      </c>
      <c r="S17" s="277"/>
      <c r="T17" s="277"/>
      <c r="U17" s="278">
        <f ca="1">DATEDIF(N17,TODAY(),"Y")</f>
        <v>125</v>
      </c>
      <c r="V17" s="278"/>
      <c r="X17" s="23"/>
    </row>
    <row r="18" spans="1:32" ht="23.25" customHeight="1" x14ac:dyDescent="0.15">
      <c r="B18" s="306" t="s">
        <v>14</v>
      </c>
      <c r="C18" s="360"/>
      <c r="D18" s="307"/>
      <c r="E18" s="300"/>
      <c r="F18" s="300"/>
      <c r="G18" s="301"/>
      <c r="H18" s="302"/>
      <c r="I18" s="302"/>
      <c r="J18" s="302"/>
      <c r="K18" s="302"/>
      <c r="L18" s="302"/>
      <c r="M18" s="302"/>
      <c r="N18" s="302"/>
      <c r="O18" s="302"/>
      <c r="P18" s="302"/>
      <c r="Q18" s="302"/>
      <c r="R18" s="302"/>
      <c r="S18" s="302"/>
      <c r="T18" s="302"/>
      <c r="U18" s="302"/>
      <c r="V18" s="302"/>
      <c r="X18" s="23"/>
    </row>
    <row r="19" spans="1:32" ht="23.25" customHeight="1" x14ac:dyDescent="0.15">
      <c r="B19" s="306" t="s">
        <v>15</v>
      </c>
      <c r="C19" s="360"/>
      <c r="D19" s="307"/>
      <c r="E19" s="303"/>
      <c r="F19" s="303"/>
      <c r="G19" s="303"/>
      <c r="H19" s="303"/>
      <c r="I19" s="303"/>
      <c r="J19" s="303"/>
      <c r="K19" s="303"/>
      <c r="L19" s="304" t="s">
        <v>105</v>
      </c>
      <c r="M19" s="304"/>
      <c r="N19" s="305"/>
      <c r="O19" s="305"/>
      <c r="P19" s="305"/>
      <c r="Q19" s="305"/>
      <c r="R19" s="305"/>
      <c r="S19" s="305"/>
      <c r="T19" s="305"/>
      <c r="U19" s="305"/>
      <c r="V19" s="305"/>
      <c r="X19" s="35"/>
      <c r="AA19" s="127"/>
    </row>
    <row r="20" spans="1:32" ht="23.25" customHeight="1" x14ac:dyDescent="0.15">
      <c r="B20" s="371" t="s">
        <v>191</v>
      </c>
      <c r="C20" s="372"/>
      <c r="D20" s="373"/>
      <c r="E20" s="185"/>
      <c r="F20" s="288" t="s">
        <v>126</v>
      </c>
      <c r="G20" s="289"/>
      <c r="H20" s="289"/>
      <c r="I20" s="289"/>
      <c r="J20" s="289"/>
      <c r="K20" s="289"/>
      <c r="L20" s="289"/>
      <c r="M20" s="289"/>
      <c r="N20" s="289"/>
      <c r="O20" s="289"/>
      <c r="P20" s="289"/>
      <c r="Q20" s="289"/>
      <c r="R20" s="289"/>
      <c r="S20" s="289"/>
      <c r="T20" s="289"/>
      <c r="U20" s="97">
        <f>IF(AND(E20="○",E21="○"),0,IF(E20="○",1,IF(E21="○",2,0)))</f>
        <v>0</v>
      </c>
      <c r="V20" s="166"/>
      <c r="X20" s="23"/>
      <c r="AA20" s="127"/>
    </row>
    <row r="21" spans="1:32" ht="23.25" customHeight="1" x14ac:dyDescent="0.15">
      <c r="B21" s="374"/>
      <c r="C21" s="375"/>
      <c r="D21" s="376"/>
      <c r="E21" s="185"/>
      <c r="F21" s="288" t="s">
        <v>127</v>
      </c>
      <c r="G21" s="289"/>
      <c r="H21" s="289"/>
      <c r="I21" s="289"/>
      <c r="J21" s="289"/>
      <c r="K21" s="289"/>
      <c r="L21" s="289"/>
      <c r="M21" s="289"/>
      <c r="N21" s="289"/>
      <c r="O21" s="289"/>
      <c r="P21" s="289"/>
      <c r="Q21" s="289"/>
      <c r="R21" s="289"/>
      <c r="S21" s="289">
        <v>3</v>
      </c>
      <c r="T21" s="289"/>
      <c r="U21" s="165"/>
      <c r="V21" s="166"/>
      <c r="X21" s="23"/>
      <c r="AA21" s="127"/>
      <c r="AD21" s="205">
        <v>0</v>
      </c>
      <c r="AE21" s="205" t="s">
        <v>64</v>
      </c>
    </row>
    <row r="22" spans="1:32" ht="30" customHeight="1" x14ac:dyDescent="0.15">
      <c r="B22" s="377" t="s">
        <v>106</v>
      </c>
      <c r="C22" s="378"/>
      <c r="D22" s="379"/>
      <c r="E22" s="290" t="str">
        <f>IF($U$20=0," ",(IF($U$20=1,"1,980,000円",IF($U$20=2,"1,200,000円",0))))</f>
        <v xml:space="preserve"> </v>
      </c>
      <c r="F22" s="291"/>
      <c r="G22" s="291"/>
      <c r="H22" s="291"/>
      <c r="I22" s="291"/>
      <c r="J22" s="291"/>
      <c r="K22" s="291"/>
      <c r="L22" s="291"/>
      <c r="M22" s="291"/>
      <c r="N22" s="291"/>
      <c r="O22" s="291"/>
      <c r="P22" s="291"/>
      <c r="Q22" s="291"/>
      <c r="R22" s="291"/>
      <c r="S22" s="291"/>
      <c r="T22" s="291"/>
      <c r="U22" s="144"/>
      <c r="V22" s="145"/>
      <c r="X22" s="23"/>
      <c r="AA22" s="127"/>
      <c r="AD22" s="11">
        <v>1</v>
      </c>
      <c r="AE22" s="11" t="s">
        <v>65</v>
      </c>
    </row>
    <row r="23" spans="1:32" ht="30" customHeight="1" thickBot="1" x14ac:dyDescent="0.2">
      <c r="A23" s="10">
        <v>2</v>
      </c>
      <c r="B23" s="11" t="s">
        <v>92</v>
      </c>
      <c r="X23" s="207"/>
      <c r="AD23" s="11">
        <v>2</v>
      </c>
      <c r="AE23" s="11" t="s">
        <v>66</v>
      </c>
    </row>
    <row r="24" spans="1:32" ht="28.5" customHeight="1" x14ac:dyDescent="0.15">
      <c r="B24" s="292" t="s">
        <v>27</v>
      </c>
      <c r="C24" s="380" t="s">
        <v>18</v>
      </c>
      <c r="D24" s="381"/>
      <c r="E24" s="222" t="s">
        <v>194</v>
      </c>
      <c r="F24" s="295" t="s">
        <v>189</v>
      </c>
      <c r="G24" s="298"/>
      <c r="H24" s="299"/>
      <c r="I24" s="299"/>
      <c r="J24" s="299"/>
      <c r="K24" s="61" t="s">
        <v>13</v>
      </c>
      <c r="L24" s="298"/>
      <c r="M24" s="299"/>
      <c r="N24" s="299"/>
      <c r="O24" s="61" t="s">
        <v>13</v>
      </c>
      <c r="P24" s="298"/>
      <c r="Q24" s="299"/>
      <c r="R24" s="299"/>
      <c r="S24" s="61" t="s">
        <v>13</v>
      </c>
      <c r="T24" s="308" t="s">
        <v>25</v>
      </c>
      <c r="U24" s="311">
        <f>ROUNDDOWN((SUM(G25+L25+P25+G27+L27+P27+G29)+SUM(I25+N25+R25+I27+N27+R27+I29)/60)*E25,0)</f>
        <v>0</v>
      </c>
      <c r="V24" s="308" t="s">
        <v>1</v>
      </c>
      <c r="X24" s="214"/>
      <c r="Y24" s="187"/>
      <c r="Z24" s="187"/>
      <c r="AD24" s="216"/>
      <c r="AE24" s="216"/>
    </row>
    <row r="25" spans="1:32" ht="27" customHeight="1" thickBot="1" x14ac:dyDescent="0.2">
      <c r="B25" s="293"/>
      <c r="C25" s="382"/>
      <c r="D25" s="383"/>
      <c r="E25" s="223">
        <f>IF(E27&lt;=1300,E27,1300)</f>
        <v>0</v>
      </c>
      <c r="F25" s="296"/>
      <c r="G25" s="84"/>
      <c r="H25" s="98" t="s">
        <v>24</v>
      </c>
      <c r="I25" s="314"/>
      <c r="J25" s="314"/>
      <c r="K25" s="85" t="s">
        <v>55</v>
      </c>
      <c r="L25" s="84"/>
      <c r="M25" s="98" t="s">
        <v>24</v>
      </c>
      <c r="N25" s="197"/>
      <c r="O25" s="85" t="s">
        <v>55</v>
      </c>
      <c r="P25" s="84"/>
      <c r="Q25" s="98" t="s">
        <v>24</v>
      </c>
      <c r="R25" s="197"/>
      <c r="S25" s="85" t="s">
        <v>55</v>
      </c>
      <c r="T25" s="309"/>
      <c r="U25" s="312"/>
      <c r="V25" s="309"/>
      <c r="X25" s="392"/>
      <c r="Y25" s="392"/>
      <c r="Z25" s="406"/>
      <c r="AE25" s="205"/>
    </row>
    <row r="26" spans="1:32" ht="30" customHeight="1" x14ac:dyDescent="0.15">
      <c r="B26" s="293"/>
      <c r="C26" s="384" t="s">
        <v>197</v>
      </c>
      <c r="D26" s="385"/>
      <c r="E26" s="219" t="s">
        <v>193</v>
      </c>
      <c r="F26" s="296"/>
      <c r="G26" s="315"/>
      <c r="H26" s="316"/>
      <c r="I26" s="316"/>
      <c r="J26" s="316"/>
      <c r="K26" s="86" t="s">
        <v>13</v>
      </c>
      <c r="L26" s="315"/>
      <c r="M26" s="316"/>
      <c r="N26" s="316"/>
      <c r="O26" s="86" t="s">
        <v>13</v>
      </c>
      <c r="P26" s="315"/>
      <c r="Q26" s="316"/>
      <c r="R26" s="316"/>
      <c r="S26" s="86" t="s">
        <v>13</v>
      </c>
      <c r="T26" s="309"/>
      <c r="U26" s="312"/>
      <c r="V26" s="309"/>
      <c r="X26" s="392"/>
      <c r="Y26" s="392"/>
      <c r="Z26" s="406"/>
    </row>
    <row r="27" spans="1:32" ht="22.5" customHeight="1" x14ac:dyDescent="0.15">
      <c r="B27" s="293"/>
      <c r="C27" s="386"/>
      <c r="D27" s="387"/>
      <c r="E27" s="413"/>
      <c r="F27" s="296"/>
      <c r="G27" s="84"/>
      <c r="H27" s="98" t="s">
        <v>24</v>
      </c>
      <c r="I27" s="314"/>
      <c r="J27" s="314"/>
      <c r="K27" s="85" t="s">
        <v>55</v>
      </c>
      <c r="L27" s="84"/>
      <c r="M27" s="98" t="s">
        <v>24</v>
      </c>
      <c r="N27" s="197"/>
      <c r="O27" s="85" t="s">
        <v>55</v>
      </c>
      <c r="P27" s="84"/>
      <c r="Q27" s="98" t="s">
        <v>24</v>
      </c>
      <c r="R27" s="197"/>
      <c r="S27" s="85" t="s">
        <v>55</v>
      </c>
      <c r="T27" s="309"/>
      <c r="U27" s="312"/>
      <c r="V27" s="309"/>
      <c r="X27" s="407"/>
      <c r="Y27" s="407"/>
      <c r="Z27" s="406"/>
    </row>
    <row r="28" spans="1:32" ht="24" customHeight="1" x14ac:dyDescent="0.15">
      <c r="B28" s="293"/>
      <c r="C28" s="386"/>
      <c r="D28" s="387"/>
      <c r="E28" s="414"/>
      <c r="F28" s="296"/>
      <c r="G28" s="315"/>
      <c r="H28" s="316"/>
      <c r="I28" s="316"/>
      <c r="J28" s="316"/>
      <c r="K28" s="217" t="s">
        <v>13</v>
      </c>
      <c r="L28" s="221" t="s">
        <v>196</v>
      </c>
      <c r="M28" s="317">
        <v>0</v>
      </c>
      <c r="N28" s="318"/>
      <c r="O28" s="400" t="s">
        <v>210</v>
      </c>
      <c r="P28" s="401"/>
      <c r="Q28" s="401"/>
      <c r="R28" s="401"/>
      <c r="S28" s="402"/>
      <c r="T28" s="309"/>
      <c r="U28" s="312"/>
      <c r="V28" s="309"/>
      <c r="X28" s="407"/>
      <c r="Y28" s="407"/>
      <c r="Z28" s="406"/>
    </row>
    <row r="29" spans="1:32" ht="24" customHeight="1" thickBot="1" x14ac:dyDescent="0.2">
      <c r="B29" s="293"/>
      <c r="C29" s="386"/>
      <c r="D29" s="387"/>
      <c r="E29" s="220" t="s">
        <v>195</v>
      </c>
      <c r="F29" s="297"/>
      <c r="G29" s="84"/>
      <c r="H29" s="98" t="s">
        <v>24</v>
      </c>
      <c r="I29" s="314"/>
      <c r="J29" s="314"/>
      <c r="K29" s="215" t="s">
        <v>55</v>
      </c>
      <c r="L29" s="218" t="e">
        <f>ROUNDDOWN(M29/M28,0)</f>
        <v>#DIV/0!</v>
      </c>
      <c r="M29" s="319">
        <v>0</v>
      </c>
      <c r="N29" s="320"/>
      <c r="O29" s="403"/>
      <c r="P29" s="404"/>
      <c r="Q29" s="404"/>
      <c r="R29" s="404"/>
      <c r="S29" s="405"/>
      <c r="T29" s="310"/>
      <c r="U29" s="313"/>
      <c r="V29" s="310"/>
      <c r="X29" s="407"/>
      <c r="Y29" s="407"/>
      <c r="Z29" s="406"/>
    </row>
    <row r="30" spans="1:32" ht="36.75" customHeight="1" x14ac:dyDescent="0.15">
      <c r="B30" s="293"/>
      <c r="C30" s="361" t="s">
        <v>190</v>
      </c>
      <c r="D30" s="362"/>
      <c r="E30" s="209"/>
      <c r="F30" s="408" t="s">
        <v>173</v>
      </c>
      <c r="G30" s="408"/>
      <c r="H30" s="408"/>
      <c r="I30" s="408"/>
      <c r="J30" s="408"/>
      <c r="K30" s="408"/>
      <c r="L30" s="409"/>
      <c r="M30" s="409"/>
      <c r="N30" s="409"/>
      <c r="O30" s="408"/>
      <c r="P30" s="408"/>
      <c r="Q30" s="408"/>
      <c r="R30" s="408"/>
      <c r="S30" s="99" t="b">
        <v>1</v>
      </c>
      <c r="T30" s="203" t="s">
        <v>25</v>
      </c>
      <c r="U30" s="80">
        <f>IF(E30="○",ROUNDDOWN(U24*0.15,0),0)</f>
        <v>0</v>
      </c>
      <c r="V30" s="203" t="s">
        <v>1</v>
      </c>
      <c r="X30" s="407"/>
      <c r="Y30" s="407"/>
      <c r="Z30" s="406"/>
    </row>
    <row r="31" spans="1:32" ht="23.25" customHeight="1" x14ac:dyDescent="0.15">
      <c r="B31" s="294"/>
      <c r="C31" s="306" t="s">
        <v>19</v>
      </c>
      <c r="D31" s="307"/>
      <c r="E31" s="306"/>
      <c r="F31" s="360"/>
      <c r="G31" s="360"/>
      <c r="H31" s="360"/>
      <c r="I31" s="360"/>
      <c r="J31" s="360"/>
      <c r="K31" s="360"/>
      <c r="L31" s="360"/>
      <c r="M31" s="360"/>
      <c r="N31" s="360"/>
      <c r="O31" s="360"/>
      <c r="P31" s="360"/>
      <c r="Q31" s="360"/>
      <c r="R31" s="360"/>
      <c r="S31" s="307"/>
      <c r="T31" s="203" t="s">
        <v>25</v>
      </c>
      <c r="U31" s="81">
        <f>SUM(U24+U30)</f>
        <v>0</v>
      </c>
      <c r="V31" s="203" t="s">
        <v>1</v>
      </c>
      <c r="X31" s="42"/>
    </row>
    <row r="32" spans="1:32" ht="26.1" customHeight="1" x14ac:dyDescent="0.15">
      <c r="B32" s="388" t="s">
        <v>177</v>
      </c>
      <c r="C32" s="389"/>
      <c r="D32" s="390"/>
      <c r="E32" s="306" t="s">
        <v>16</v>
      </c>
      <c r="F32" s="307"/>
      <c r="G32" s="410"/>
      <c r="H32" s="411"/>
      <c r="I32" s="411"/>
      <c r="J32" s="411"/>
      <c r="K32" s="411"/>
      <c r="L32" s="411"/>
      <c r="M32" s="412"/>
      <c r="N32" s="330" t="s">
        <v>22</v>
      </c>
      <c r="O32" s="60" t="s">
        <v>54</v>
      </c>
      <c r="P32" s="332"/>
      <c r="Q32" s="332"/>
      <c r="R32" s="332"/>
      <c r="S32" s="332"/>
      <c r="T32" s="59" t="s">
        <v>1</v>
      </c>
      <c r="U32" s="311">
        <f>IF(M12="課税",P33,IF(M12="免税",P32,0))</f>
        <v>0</v>
      </c>
      <c r="V32" s="308" t="s">
        <v>1</v>
      </c>
      <c r="X32" s="42"/>
      <c r="AA32" s="205"/>
      <c r="AB32" s="214"/>
      <c r="AC32" s="187"/>
      <c r="AD32" s="187"/>
      <c r="AE32" s="205"/>
      <c r="AF32" s="205"/>
    </row>
    <row r="33" spans="1:32" ht="26.1" customHeight="1" x14ac:dyDescent="0.15">
      <c r="B33" s="391"/>
      <c r="C33" s="392"/>
      <c r="D33" s="393"/>
      <c r="E33" s="337" t="s">
        <v>6</v>
      </c>
      <c r="F33" s="338"/>
      <c r="G33" s="334"/>
      <c r="H33" s="335"/>
      <c r="I33" s="335"/>
      <c r="J33" s="335"/>
      <c r="K33" s="335"/>
      <c r="L33" s="335"/>
      <c r="M33" s="336"/>
      <c r="N33" s="331"/>
      <c r="O33" s="12" t="s">
        <v>53</v>
      </c>
      <c r="P33" s="333">
        <f>ROUNDDOWN(P32/1.1,0)</f>
        <v>0</v>
      </c>
      <c r="Q33" s="333"/>
      <c r="R33" s="333"/>
      <c r="S33" s="333"/>
      <c r="T33" s="59" t="s">
        <v>1</v>
      </c>
      <c r="U33" s="312"/>
      <c r="V33" s="309"/>
      <c r="X33" s="42"/>
      <c r="AA33" s="205"/>
      <c r="AB33" s="392"/>
      <c r="AC33" s="392"/>
      <c r="AD33" s="406"/>
      <c r="AE33" s="205"/>
      <c r="AF33" s="205"/>
    </row>
    <row r="34" spans="1:32" ht="26.1" customHeight="1" x14ac:dyDescent="0.15">
      <c r="B34" s="394"/>
      <c r="C34" s="395"/>
      <c r="D34" s="396"/>
      <c r="E34" s="337" t="s">
        <v>52</v>
      </c>
      <c r="F34" s="338"/>
      <c r="G34" s="339"/>
      <c r="H34" s="340"/>
      <c r="I34" s="340"/>
      <c r="J34" s="165" t="s">
        <v>9</v>
      </c>
      <c r="K34" s="339"/>
      <c r="L34" s="340"/>
      <c r="M34" s="340"/>
      <c r="N34" s="341" t="str">
        <f>IF(AND(G34&gt;=$P$15,G34&lt;=$G$34),"","【注意】雇用期間内に受講する")</f>
        <v/>
      </c>
      <c r="O34" s="342"/>
      <c r="P34" s="342"/>
      <c r="Q34" s="343" t="str">
        <f>IF(AND(K34&gt;$G$34,K34&lt;=$U$15),"","【注意】雇用期間内に修了必須")</f>
        <v>【注意】雇用期間内に修了必須</v>
      </c>
      <c r="R34" s="343"/>
      <c r="S34" s="343"/>
      <c r="T34" s="179"/>
      <c r="U34" s="313"/>
      <c r="V34" s="310"/>
      <c r="X34" s="42"/>
      <c r="AA34" s="205"/>
      <c r="AB34" s="392"/>
      <c r="AC34" s="392"/>
      <c r="AD34" s="406"/>
      <c r="AE34" s="205"/>
      <c r="AF34" s="205"/>
    </row>
    <row r="35" spans="1:32" s="79" customFormat="1" ht="26.1" customHeight="1" x14ac:dyDescent="0.15">
      <c r="A35" s="199"/>
      <c r="B35" s="388" t="s">
        <v>178</v>
      </c>
      <c r="C35" s="389"/>
      <c r="D35" s="390"/>
      <c r="E35" s="324"/>
      <c r="F35" s="325"/>
      <c r="G35" s="325"/>
      <c r="H35" s="325"/>
      <c r="I35" s="325"/>
      <c r="J35" s="325"/>
      <c r="K35" s="325"/>
      <c r="L35" s="325"/>
      <c r="M35" s="326"/>
      <c r="N35" s="330" t="s">
        <v>22</v>
      </c>
      <c r="O35" s="60" t="s">
        <v>54</v>
      </c>
      <c r="P35" s="332"/>
      <c r="Q35" s="332"/>
      <c r="R35" s="332"/>
      <c r="S35" s="332"/>
      <c r="T35" s="59" t="s">
        <v>1</v>
      </c>
      <c r="U35" s="353">
        <f>IF(M12="課税",P36,IF(M12="免税",P35,0))</f>
        <v>0</v>
      </c>
      <c r="V35" s="355" t="s">
        <v>1</v>
      </c>
      <c r="W35" s="11"/>
      <c r="X35" s="42"/>
      <c r="AA35" s="11"/>
      <c r="AB35" s="407"/>
      <c r="AC35" s="407"/>
      <c r="AD35" s="406"/>
    </row>
    <row r="36" spans="1:32" s="79" customFormat="1" ht="26.1" customHeight="1" x14ac:dyDescent="0.15">
      <c r="A36" s="199"/>
      <c r="B36" s="394"/>
      <c r="C36" s="395"/>
      <c r="D36" s="396"/>
      <c r="E36" s="327"/>
      <c r="F36" s="328"/>
      <c r="G36" s="328"/>
      <c r="H36" s="328"/>
      <c r="I36" s="328"/>
      <c r="J36" s="328"/>
      <c r="K36" s="328"/>
      <c r="L36" s="328"/>
      <c r="M36" s="329"/>
      <c r="N36" s="331"/>
      <c r="O36" s="12" t="s">
        <v>53</v>
      </c>
      <c r="P36" s="333">
        <f>ROUNDDOWN(P35/1.1,0)</f>
        <v>0</v>
      </c>
      <c r="Q36" s="333"/>
      <c r="R36" s="333"/>
      <c r="S36" s="333"/>
      <c r="T36" s="59" t="s">
        <v>1</v>
      </c>
      <c r="U36" s="354"/>
      <c r="V36" s="356"/>
      <c r="W36" s="11"/>
      <c r="X36" s="42"/>
      <c r="AA36" s="11"/>
      <c r="AB36" s="407"/>
      <c r="AC36" s="407"/>
      <c r="AD36" s="406"/>
    </row>
    <row r="37" spans="1:32" ht="23.25" customHeight="1" x14ac:dyDescent="0.15">
      <c r="B37" s="306" t="s">
        <v>179</v>
      </c>
      <c r="C37" s="360"/>
      <c r="D37" s="307"/>
      <c r="E37" s="306" t="s">
        <v>51</v>
      </c>
      <c r="F37" s="360"/>
      <c r="G37" s="360"/>
      <c r="H37" s="360"/>
      <c r="I37" s="360"/>
      <c r="J37" s="360"/>
      <c r="K37" s="360"/>
      <c r="L37" s="360"/>
      <c r="M37" s="360"/>
      <c r="N37" s="360"/>
      <c r="O37" s="360"/>
      <c r="P37" s="360"/>
      <c r="Q37" s="360"/>
      <c r="R37" s="360"/>
      <c r="S37" s="360"/>
      <c r="T37" s="307"/>
      <c r="U37" s="80">
        <v>40000</v>
      </c>
      <c r="V37" s="203" t="s">
        <v>1</v>
      </c>
      <c r="X37" s="23"/>
      <c r="AB37" s="407"/>
      <c r="AC37" s="407"/>
      <c r="AD37" s="406"/>
    </row>
    <row r="38" spans="1:32" ht="23.25" customHeight="1" x14ac:dyDescent="0.15">
      <c r="B38" s="306" t="s">
        <v>107</v>
      </c>
      <c r="C38" s="360"/>
      <c r="D38" s="360"/>
      <c r="E38" s="58"/>
      <c r="F38" s="58"/>
      <c r="G38" s="58"/>
      <c r="H38" s="58"/>
      <c r="I38" s="58"/>
      <c r="J38" s="58"/>
      <c r="K38" s="58"/>
      <c r="L38" s="58"/>
      <c r="M38" s="58"/>
      <c r="N38" s="58"/>
      <c r="O38" s="58"/>
      <c r="P38" s="58"/>
      <c r="Q38" s="58"/>
      <c r="R38" s="58"/>
      <c r="S38" s="58"/>
      <c r="T38" s="58"/>
      <c r="U38" s="82">
        <f>SUM(U31:U37)</f>
        <v>40000</v>
      </c>
      <c r="V38" s="203" t="s">
        <v>1</v>
      </c>
      <c r="X38" s="23"/>
      <c r="AB38" s="407"/>
      <c r="AC38" s="407"/>
      <c r="AD38" s="406"/>
    </row>
    <row r="39" spans="1:32" ht="23.25" hidden="1" customHeight="1" x14ac:dyDescent="0.15">
      <c r="A39" s="76"/>
      <c r="B39" s="367" t="s">
        <v>23</v>
      </c>
      <c r="C39" s="368"/>
      <c r="D39" s="206"/>
      <c r="E39" s="369" t="s">
        <v>59</v>
      </c>
      <c r="F39" s="370"/>
      <c r="G39" s="370"/>
      <c r="H39" s="370"/>
      <c r="I39" s="370"/>
      <c r="J39" s="370"/>
      <c r="K39" s="370"/>
      <c r="L39" s="370"/>
      <c r="M39" s="370"/>
      <c r="N39" s="370"/>
      <c r="O39" s="370"/>
      <c r="P39" s="370"/>
      <c r="Q39" s="370"/>
      <c r="R39" s="370"/>
      <c r="S39" s="370"/>
      <c r="T39" s="77"/>
      <c r="U39" s="83">
        <f>U31/U38</f>
        <v>0</v>
      </c>
      <c r="V39" s="78"/>
    </row>
    <row r="40" spans="1:32" ht="8.25" customHeight="1" x14ac:dyDescent="0.15">
      <c r="B40" s="57"/>
      <c r="C40" s="57"/>
      <c r="D40" s="57"/>
      <c r="E40" s="56"/>
      <c r="F40" s="56"/>
      <c r="G40" s="56"/>
      <c r="H40" s="56"/>
      <c r="I40" s="56"/>
      <c r="J40" s="56"/>
      <c r="K40" s="56"/>
      <c r="L40" s="56"/>
      <c r="M40" s="56"/>
      <c r="N40" s="56"/>
      <c r="O40" s="56"/>
      <c r="P40" s="56"/>
      <c r="Q40" s="56"/>
      <c r="R40" s="56"/>
      <c r="S40" s="56"/>
      <c r="T40" s="56"/>
      <c r="U40" s="55"/>
      <c r="V40" s="54"/>
    </row>
    <row r="41" spans="1:32" ht="26.1" hidden="1" customHeight="1" x14ac:dyDescent="0.15">
      <c r="B41" s="363" t="s">
        <v>108</v>
      </c>
      <c r="C41" s="364"/>
      <c r="D41" s="201"/>
      <c r="E41" s="321" t="s">
        <v>67</v>
      </c>
      <c r="F41" s="322"/>
      <c r="G41" s="322"/>
      <c r="H41" s="322"/>
      <c r="I41" s="322"/>
      <c r="J41" s="322"/>
      <c r="K41" s="322"/>
      <c r="L41" s="322"/>
      <c r="M41" s="322"/>
      <c r="N41" s="322"/>
      <c r="O41" s="322"/>
      <c r="P41" s="322"/>
      <c r="Q41" s="322"/>
      <c r="R41" s="322"/>
      <c r="S41" s="323"/>
      <c r="T41" s="111" t="s">
        <v>25</v>
      </c>
      <c r="U41" s="112">
        <f>IF($U$20=1,1980000,IF($U$20=2,1200000,0))</f>
        <v>0</v>
      </c>
      <c r="V41" s="111" t="s">
        <v>1</v>
      </c>
    </row>
    <row r="42" spans="1:32" ht="26.1" hidden="1" customHeight="1" x14ac:dyDescent="0.15">
      <c r="B42" s="363" t="s">
        <v>74</v>
      </c>
      <c r="C42" s="364"/>
      <c r="D42" s="201"/>
      <c r="E42" s="321" t="s">
        <v>75</v>
      </c>
      <c r="F42" s="322"/>
      <c r="G42" s="322"/>
      <c r="H42" s="322"/>
      <c r="I42" s="322"/>
      <c r="J42" s="322"/>
      <c r="K42" s="322"/>
      <c r="L42" s="322"/>
      <c r="M42" s="322"/>
      <c r="N42" s="322"/>
      <c r="O42" s="322"/>
      <c r="P42" s="322"/>
      <c r="Q42" s="322"/>
      <c r="R42" s="322"/>
      <c r="S42" s="323"/>
      <c r="T42" s="111" t="s">
        <v>25</v>
      </c>
      <c r="U42" s="112">
        <f>IF(U38&gt;U41,U41,U38)</f>
        <v>0</v>
      </c>
      <c r="V42" s="111" t="s">
        <v>1</v>
      </c>
      <c r="X42" s="11"/>
      <c r="Y42" s="11"/>
      <c r="Z42" s="11"/>
    </row>
    <row r="43" spans="1:32" ht="26.1" hidden="1" customHeight="1" x14ac:dyDescent="0.15">
      <c r="B43" s="365" t="s">
        <v>76</v>
      </c>
      <c r="C43" s="366"/>
      <c r="D43" s="202"/>
      <c r="E43" s="321" t="s">
        <v>77</v>
      </c>
      <c r="F43" s="322"/>
      <c r="G43" s="322"/>
      <c r="H43" s="322"/>
      <c r="I43" s="322"/>
      <c r="J43" s="322"/>
      <c r="K43" s="322"/>
      <c r="L43" s="322"/>
      <c r="M43" s="322"/>
      <c r="N43" s="322"/>
      <c r="O43" s="322"/>
      <c r="P43" s="322"/>
      <c r="Q43" s="322"/>
      <c r="R43" s="322"/>
      <c r="S43" s="323"/>
      <c r="T43" s="113"/>
      <c r="U43" s="114" t="e">
        <f>U31/U42</f>
        <v>#DIV/0!</v>
      </c>
      <c r="V43" s="115"/>
      <c r="X43" s="11"/>
      <c r="Y43" s="11"/>
      <c r="Z43" s="11"/>
    </row>
    <row r="44" spans="1:32" ht="26.1" customHeight="1" x14ac:dyDescent="0.15">
      <c r="B44" s="350" t="s">
        <v>111</v>
      </c>
      <c r="C44" s="351"/>
      <c r="D44" s="352"/>
      <c r="E44" s="347" t="s">
        <v>112</v>
      </c>
      <c r="F44" s="348"/>
      <c r="G44" s="348"/>
      <c r="H44" s="348"/>
      <c r="I44" s="348"/>
      <c r="J44" s="348"/>
      <c r="K44" s="348"/>
      <c r="L44" s="348"/>
      <c r="M44" s="348"/>
      <c r="N44" s="348"/>
      <c r="O44" s="348"/>
      <c r="P44" s="348"/>
      <c r="Q44" s="348"/>
      <c r="R44" s="348"/>
      <c r="S44" s="349"/>
      <c r="T44" s="200" t="s">
        <v>25</v>
      </c>
      <c r="U44" s="81" t="str">
        <f>IFERROR(IF(U43&lt;0.5,U31*2,U42),"-")</f>
        <v>-</v>
      </c>
      <c r="V44" s="200" t="s">
        <v>1</v>
      </c>
    </row>
    <row r="45" spans="1:32" ht="26.1" customHeight="1" x14ac:dyDescent="0.15">
      <c r="B45" s="397" t="s">
        <v>79</v>
      </c>
      <c r="C45" s="398"/>
      <c r="D45" s="399"/>
      <c r="E45" s="347" t="s">
        <v>80</v>
      </c>
      <c r="F45" s="348"/>
      <c r="G45" s="348"/>
      <c r="H45" s="348"/>
      <c r="I45" s="348"/>
      <c r="J45" s="348"/>
      <c r="K45" s="348"/>
      <c r="L45" s="348"/>
      <c r="M45" s="348"/>
      <c r="N45" s="348"/>
      <c r="O45" s="348"/>
      <c r="P45" s="348"/>
      <c r="Q45" s="348"/>
      <c r="R45" s="348"/>
      <c r="S45" s="349"/>
      <c r="T45" s="73"/>
      <c r="U45" s="116" t="str">
        <f>IFERROR(U31/U44,"-")</f>
        <v>-</v>
      </c>
      <c r="V45" s="203"/>
    </row>
    <row r="46" spans="1:32" ht="26.1" customHeight="1" x14ac:dyDescent="0.15">
      <c r="B46" s="350" t="s">
        <v>57</v>
      </c>
      <c r="C46" s="351"/>
      <c r="D46" s="352"/>
      <c r="E46" s="347" t="s">
        <v>110</v>
      </c>
      <c r="F46" s="348"/>
      <c r="G46" s="348"/>
      <c r="H46" s="348"/>
      <c r="I46" s="348"/>
      <c r="J46" s="348"/>
      <c r="K46" s="348"/>
      <c r="L46" s="348"/>
      <c r="M46" s="348"/>
      <c r="N46" s="348"/>
      <c r="O46" s="348"/>
      <c r="P46" s="348"/>
      <c r="Q46" s="348"/>
      <c r="R46" s="348"/>
      <c r="S46" s="349"/>
      <c r="T46" s="200" t="s">
        <v>25</v>
      </c>
      <c r="U46" s="82">
        <f>IFERROR(IF(M12="課税",ROUNDDOWN(U44*0.1,0),0),"-")</f>
        <v>0</v>
      </c>
      <c r="V46" s="200" t="s">
        <v>1</v>
      </c>
    </row>
    <row r="47" spans="1:32" ht="26.1" customHeight="1" x14ac:dyDescent="0.15">
      <c r="B47" s="350" t="s">
        <v>60</v>
      </c>
      <c r="C47" s="351"/>
      <c r="D47" s="352"/>
      <c r="E47" s="347"/>
      <c r="F47" s="348"/>
      <c r="G47" s="348"/>
      <c r="H47" s="348"/>
      <c r="I47" s="348"/>
      <c r="J47" s="348"/>
      <c r="K47" s="348"/>
      <c r="L47" s="348"/>
      <c r="M47" s="348"/>
      <c r="N47" s="348"/>
      <c r="O47" s="348"/>
      <c r="P47" s="348"/>
      <c r="Q47" s="348"/>
      <c r="R47" s="348"/>
      <c r="S47" s="349"/>
      <c r="T47" s="200" t="s">
        <v>25</v>
      </c>
      <c r="U47" s="146" t="str">
        <f>IFERROR(SUM(U44+U46),"-")</f>
        <v>-</v>
      </c>
      <c r="V47" s="200" t="s">
        <v>1</v>
      </c>
    </row>
    <row r="48" spans="1:32" ht="36" customHeight="1" x14ac:dyDescent="0.15">
      <c r="B48" s="350" t="s">
        <v>113</v>
      </c>
      <c r="C48" s="351"/>
      <c r="D48" s="352"/>
      <c r="E48" s="344" t="s">
        <v>109</v>
      </c>
      <c r="F48" s="345"/>
      <c r="G48" s="345"/>
      <c r="H48" s="345"/>
      <c r="I48" s="345"/>
      <c r="J48" s="345"/>
      <c r="K48" s="345"/>
      <c r="L48" s="345"/>
      <c r="M48" s="345"/>
      <c r="N48" s="345"/>
      <c r="O48" s="345"/>
      <c r="P48" s="345"/>
      <c r="Q48" s="345"/>
      <c r="R48" s="345"/>
      <c r="S48" s="345"/>
      <c r="T48" s="345"/>
      <c r="U48" s="345"/>
      <c r="V48" s="346"/>
    </row>
    <row r="49" spans="2:22" ht="17.25" customHeight="1" x14ac:dyDescent="0.15">
      <c r="B49" s="155"/>
      <c r="C49" s="52"/>
      <c r="D49" s="52"/>
      <c r="E49" s="155"/>
      <c r="F49" s="155"/>
      <c r="G49" s="155"/>
      <c r="H49" s="155"/>
      <c r="I49" s="155"/>
      <c r="J49" s="155"/>
      <c r="K49" s="155"/>
      <c r="L49" s="155"/>
      <c r="M49" s="155"/>
      <c r="N49" s="155"/>
      <c r="O49" s="155"/>
      <c r="P49" s="155"/>
      <c r="Q49" s="155"/>
      <c r="R49" s="155"/>
      <c r="S49" s="155"/>
      <c r="T49" s="52"/>
      <c r="U49" s="53"/>
      <c r="V49" s="52"/>
    </row>
  </sheetData>
  <sheetProtection algorithmName="SHA-512" hashValue="z2HwHGHXVyrtRqWdAAjdZUoypf6fPi834/82nqeIVpc0T/tBeLBoMr7Y9TgveaISPtQ0BlYqEkzUmkhg5HEmwQ==" saltValue="UCWxbgg15yhcl7q47cwFnA==" spinCount="100000" sheet="1" objects="1" scenarios="1" insertRows="0" selectLockedCells="1"/>
  <mergeCells count="118">
    <mergeCell ref="O28:S29"/>
    <mergeCell ref="AB33:AC34"/>
    <mergeCell ref="AD33:AD38"/>
    <mergeCell ref="AB35:AC38"/>
    <mergeCell ref="X25:Y26"/>
    <mergeCell ref="Z25:Z30"/>
    <mergeCell ref="X27:Y30"/>
    <mergeCell ref="G28:J28"/>
    <mergeCell ref="I29:J29"/>
    <mergeCell ref="F30:R30"/>
    <mergeCell ref="E31:S31"/>
    <mergeCell ref="E32:F32"/>
    <mergeCell ref="G32:M32"/>
    <mergeCell ref="E27:E28"/>
    <mergeCell ref="B48:D48"/>
    <mergeCell ref="B18:D18"/>
    <mergeCell ref="B19:D19"/>
    <mergeCell ref="B20:D21"/>
    <mergeCell ref="B22:D22"/>
    <mergeCell ref="C24:D25"/>
    <mergeCell ref="C26:D29"/>
    <mergeCell ref="B32:D34"/>
    <mergeCell ref="B35:D36"/>
    <mergeCell ref="B37:D37"/>
    <mergeCell ref="B38:D38"/>
    <mergeCell ref="B44:D44"/>
    <mergeCell ref="B45:D45"/>
    <mergeCell ref="E48:V48"/>
    <mergeCell ref="E47:S47"/>
    <mergeCell ref="B47:D47"/>
    <mergeCell ref="U35:U36"/>
    <mergeCell ref="V35:V36"/>
    <mergeCell ref="U32:U34"/>
    <mergeCell ref="V32:V34"/>
    <mergeCell ref="E33:F33"/>
    <mergeCell ref="B15:D15"/>
    <mergeCell ref="B16:D16"/>
    <mergeCell ref="B17:D17"/>
    <mergeCell ref="C30:D30"/>
    <mergeCell ref="E45:S45"/>
    <mergeCell ref="E46:S46"/>
    <mergeCell ref="B46:D46"/>
    <mergeCell ref="B42:C42"/>
    <mergeCell ref="E42:S42"/>
    <mergeCell ref="B43:C43"/>
    <mergeCell ref="E43:S43"/>
    <mergeCell ref="E44:S44"/>
    <mergeCell ref="E37:T37"/>
    <mergeCell ref="B39:C39"/>
    <mergeCell ref="E39:S39"/>
    <mergeCell ref="B41:C41"/>
    <mergeCell ref="E41:S41"/>
    <mergeCell ref="E35:M36"/>
    <mergeCell ref="N35:N36"/>
    <mergeCell ref="P35:S35"/>
    <mergeCell ref="P36:S36"/>
    <mergeCell ref="G33:M33"/>
    <mergeCell ref="P33:S33"/>
    <mergeCell ref="E34:F34"/>
    <mergeCell ref="G34:I34"/>
    <mergeCell ref="K34:M34"/>
    <mergeCell ref="N34:P34"/>
    <mergeCell ref="Q34:S34"/>
    <mergeCell ref="N32:N33"/>
    <mergeCell ref="P32:S32"/>
    <mergeCell ref="F20:T20"/>
    <mergeCell ref="F21:T21"/>
    <mergeCell ref="E22:T22"/>
    <mergeCell ref="B24:B31"/>
    <mergeCell ref="F24:F29"/>
    <mergeCell ref="G24:J24"/>
    <mergeCell ref="E18:F18"/>
    <mergeCell ref="G18:V18"/>
    <mergeCell ref="E19:K19"/>
    <mergeCell ref="L19:M19"/>
    <mergeCell ref="N19:V19"/>
    <mergeCell ref="C31:D31"/>
    <mergeCell ref="L24:N24"/>
    <mergeCell ref="P24:R24"/>
    <mergeCell ref="T24:T29"/>
    <mergeCell ref="U24:U29"/>
    <mergeCell ref="V24:V29"/>
    <mergeCell ref="I25:J25"/>
    <mergeCell ref="G26:J26"/>
    <mergeCell ref="L26:N26"/>
    <mergeCell ref="P26:R26"/>
    <mergeCell ref="I27:J27"/>
    <mergeCell ref="M28:N28"/>
    <mergeCell ref="M29:N29"/>
    <mergeCell ref="U15:V15"/>
    <mergeCell ref="E16:V16"/>
    <mergeCell ref="E17:K17"/>
    <mergeCell ref="L17:M17"/>
    <mergeCell ref="N17:Q17"/>
    <mergeCell ref="R17:T17"/>
    <mergeCell ref="U17:V17"/>
    <mergeCell ref="E15:F15"/>
    <mergeCell ref="H15:K15"/>
    <mergeCell ref="L15:O15"/>
    <mergeCell ref="P15:R15"/>
    <mergeCell ref="S15:T15"/>
    <mergeCell ref="A7:W7"/>
    <mergeCell ref="F8:V8"/>
    <mergeCell ref="B10:V10"/>
    <mergeCell ref="M12:N12"/>
    <mergeCell ref="O12:U12"/>
    <mergeCell ref="P14:R14"/>
    <mergeCell ref="S14:V14"/>
    <mergeCell ref="A1:K2"/>
    <mergeCell ref="U1:V1"/>
    <mergeCell ref="P3:U3"/>
    <mergeCell ref="B4:B6"/>
    <mergeCell ref="P4:U4"/>
    <mergeCell ref="P5:U5"/>
    <mergeCell ref="P6:U6"/>
    <mergeCell ref="C4:D4"/>
    <mergeCell ref="C5:D5"/>
    <mergeCell ref="C6:D6"/>
  </mergeCells>
  <phoneticPr fontId="2"/>
  <conditionalFormatting sqref="U24">
    <cfRule type="cellIs" dxfId="16" priority="5" operator="lessThan">
      <formula>#REF!</formula>
    </cfRule>
    <cfRule type="cellIs" dxfId="15" priority="6" operator="lessThan">
      <formula>#REF!</formula>
    </cfRule>
  </conditionalFormatting>
  <conditionalFormatting sqref="U30:U31">
    <cfRule type="cellIs" dxfId="14" priority="7" operator="equal">
      <formula>#REF!</formula>
    </cfRule>
    <cfRule type="cellIs" dxfId="13" priority="8" operator="equal">
      <formula>#REF!</formula>
    </cfRule>
  </conditionalFormatting>
  <conditionalFormatting sqref="U39">
    <cfRule type="cellIs" dxfId="12" priority="4" stopIfTrue="1" operator="lessThan">
      <formula>0.5</formula>
    </cfRule>
  </conditionalFormatting>
  <conditionalFormatting sqref="U45">
    <cfRule type="cellIs" dxfId="11" priority="2" stopIfTrue="1" operator="lessThan">
      <formula>0.5</formula>
    </cfRule>
  </conditionalFormatting>
  <conditionalFormatting sqref="U43">
    <cfRule type="cellIs" dxfId="10" priority="1" stopIfTrue="1" operator="lessThan">
      <formula>0.5</formula>
    </cfRule>
  </conditionalFormatting>
  <dataValidations count="26">
    <dataValidation type="date" allowBlank="1" showInputMessage="1" showErrorMessage="1" error="雇用期間中の日付を記載してください。" prompt="雇用期間中の日付を記載してください。" sqref="K34:M34 G34:I34" xr:uid="{00000000-0002-0000-0000-000000000000}">
      <formula1>45778</formula1>
      <formula2>46053</formula2>
    </dataValidation>
    <dataValidation type="date" allowBlank="1" showInputMessage="1" showErrorMessage="1" errorTitle="雇用期間の設定に誤り" error="雇用開始日は2022/5/1～2022/11/1の間となります" sqref="AA13 AA10" xr:uid="{00000000-0002-0000-0000-000001000000}">
      <formula1>45413</formula1>
      <formula2>45597</formula2>
    </dataValidation>
    <dataValidation type="date" allowBlank="1" showInputMessage="1" showErrorMessage="1" errorTitle="雇用期間の設定に誤り" error="2023/1/31までの間で雇用契約を締結します" sqref="AC13 AC10" xr:uid="{00000000-0002-0000-0000-000002000000}">
      <formula1>45413</formula1>
      <formula2>45688</formula2>
    </dataValidation>
    <dataValidation allowBlank="1" showInputMessage="1" showErrorMessage="1" errorTitle="雇用期間の設定に誤りがあります" error="雇用期間は2022/5/1～2023/1/31の間です" sqref="P14" xr:uid="{00000000-0002-0000-0000-000003000000}"/>
    <dataValidation showInputMessage="1" showErrorMessage="1" sqref="H15:K15" xr:uid="{00000000-0002-0000-0000-000004000000}"/>
    <dataValidation allowBlank="1" showInputMessage="1" showErrorMessage="1" prompt="※免税事業者は税込額、課税事業者は税抜額が反映されます" sqref="U35:U36" xr:uid="{00000000-0002-0000-0000-000005000000}"/>
    <dataValidation type="list" showInputMessage="1" showErrorMessage="1" sqref="M12:N12" xr:uid="{00000000-0002-0000-0000-000006000000}">
      <formula1>$AE$12:$AE$14</formula1>
    </dataValidation>
    <dataValidation allowBlank="1" showInputMessage="1" showErrorMessage="1" prompt="緑色のセルには入力できません。" sqref="U24:U29" xr:uid="{00000000-0002-0000-0000-000007000000}"/>
    <dataValidation type="list" allowBlank="1" showInputMessage="1" showErrorMessage="1" sqref="L26:N26 JK26:JM26 TG26:TI26 ADC26:ADE26 AMY26:ANA26 AWU26:AWW26 BGQ26:BGS26 BQM26:BQO26 CAI26:CAK26 CKE26:CKG26 CUA26:CUC26 DDW26:DDY26 DNS26:DNU26 DXO26:DXQ26 EHK26:EHM26 ERG26:ERI26 FBC26:FBE26 FKY26:FLA26 FUU26:FUW26 GEQ26:GES26 GOM26:GOO26 GYI26:GYK26 HIE26:HIG26 HSA26:HSC26 IBW26:IBY26 ILS26:ILU26 IVO26:IVQ26 JFK26:JFM26 JPG26:JPI26 JZC26:JZE26 KIY26:KJA26 KSU26:KSW26 LCQ26:LCS26 LMM26:LMO26 LWI26:LWK26 MGE26:MGG26 MQA26:MQC26 MZW26:MZY26 NJS26:NJU26 NTO26:NTQ26 ODK26:ODM26 ONG26:ONI26 OXC26:OXE26 PGY26:PHA26 PQU26:PQW26 QAQ26:QAS26 QKM26:QKO26 QUI26:QUK26 REE26:REG26 ROA26:ROC26 RXW26:RXY26 SHS26:SHU26 SRO26:SRQ26 TBK26:TBM26 TLG26:TLI26 TVC26:TVE26 UEY26:UFA26 UOU26:UOW26 UYQ26:UYS26 VIM26:VIO26 VSI26:VSK26 WCE26:WCG26 WMA26:WMC26 WVW26:WVY26 L65562:N65562 JK65562:JM65562 TG65562:TI65562 ADC65562:ADE65562 AMY65562:ANA65562 AWU65562:AWW65562 BGQ65562:BGS65562 BQM65562:BQO65562 CAI65562:CAK65562 CKE65562:CKG65562 CUA65562:CUC65562 DDW65562:DDY65562 DNS65562:DNU65562 DXO65562:DXQ65562 EHK65562:EHM65562 ERG65562:ERI65562 FBC65562:FBE65562 FKY65562:FLA65562 FUU65562:FUW65562 GEQ65562:GES65562 GOM65562:GOO65562 GYI65562:GYK65562 HIE65562:HIG65562 HSA65562:HSC65562 IBW65562:IBY65562 ILS65562:ILU65562 IVO65562:IVQ65562 JFK65562:JFM65562 JPG65562:JPI65562 JZC65562:JZE65562 KIY65562:KJA65562 KSU65562:KSW65562 LCQ65562:LCS65562 LMM65562:LMO65562 LWI65562:LWK65562 MGE65562:MGG65562 MQA65562:MQC65562 MZW65562:MZY65562 NJS65562:NJU65562 NTO65562:NTQ65562 ODK65562:ODM65562 ONG65562:ONI65562 OXC65562:OXE65562 PGY65562:PHA65562 PQU65562:PQW65562 QAQ65562:QAS65562 QKM65562:QKO65562 QUI65562:QUK65562 REE65562:REG65562 ROA65562:ROC65562 RXW65562:RXY65562 SHS65562:SHU65562 SRO65562:SRQ65562 TBK65562:TBM65562 TLG65562:TLI65562 TVC65562:TVE65562 UEY65562:UFA65562 UOU65562:UOW65562 UYQ65562:UYS65562 VIM65562:VIO65562 VSI65562:VSK65562 WCE65562:WCG65562 WMA65562:WMC65562 WVW65562:WVY65562 L131098:N131098 JK131098:JM131098 TG131098:TI131098 ADC131098:ADE131098 AMY131098:ANA131098 AWU131098:AWW131098 BGQ131098:BGS131098 BQM131098:BQO131098 CAI131098:CAK131098 CKE131098:CKG131098 CUA131098:CUC131098 DDW131098:DDY131098 DNS131098:DNU131098 DXO131098:DXQ131098 EHK131098:EHM131098 ERG131098:ERI131098 FBC131098:FBE131098 FKY131098:FLA131098 FUU131098:FUW131098 GEQ131098:GES131098 GOM131098:GOO131098 GYI131098:GYK131098 HIE131098:HIG131098 HSA131098:HSC131098 IBW131098:IBY131098 ILS131098:ILU131098 IVO131098:IVQ131098 JFK131098:JFM131098 JPG131098:JPI131098 JZC131098:JZE131098 KIY131098:KJA131098 KSU131098:KSW131098 LCQ131098:LCS131098 LMM131098:LMO131098 LWI131098:LWK131098 MGE131098:MGG131098 MQA131098:MQC131098 MZW131098:MZY131098 NJS131098:NJU131098 NTO131098:NTQ131098 ODK131098:ODM131098 ONG131098:ONI131098 OXC131098:OXE131098 PGY131098:PHA131098 PQU131098:PQW131098 QAQ131098:QAS131098 QKM131098:QKO131098 QUI131098:QUK131098 REE131098:REG131098 ROA131098:ROC131098 RXW131098:RXY131098 SHS131098:SHU131098 SRO131098:SRQ131098 TBK131098:TBM131098 TLG131098:TLI131098 TVC131098:TVE131098 UEY131098:UFA131098 UOU131098:UOW131098 UYQ131098:UYS131098 VIM131098:VIO131098 VSI131098:VSK131098 WCE131098:WCG131098 WMA131098:WMC131098 WVW131098:WVY131098 L196634:N196634 JK196634:JM196634 TG196634:TI196634 ADC196634:ADE196634 AMY196634:ANA196634 AWU196634:AWW196634 BGQ196634:BGS196634 BQM196634:BQO196634 CAI196634:CAK196634 CKE196634:CKG196634 CUA196634:CUC196634 DDW196634:DDY196634 DNS196634:DNU196634 DXO196634:DXQ196634 EHK196634:EHM196634 ERG196634:ERI196634 FBC196634:FBE196634 FKY196634:FLA196634 FUU196634:FUW196634 GEQ196634:GES196634 GOM196634:GOO196634 GYI196634:GYK196634 HIE196634:HIG196634 HSA196634:HSC196634 IBW196634:IBY196634 ILS196634:ILU196634 IVO196634:IVQ196634 JFK196634:JFM196634 JPG196634:JPI196634 JZC196634:JZE196634 KIY196634:KJA196634 KSU196634:KSW196634 LCQ196634:LCS196634 LMM196634:LMO196634 LWI196634:LWK196634 MGE196634:MGG196634 MQA196634:MQC196634 MZW196634:MZY196634 NJS196634:NJU196634 NTO196634:NTQ196634 ODK196634:ODM196634 ONG196634:ONI196634 OXC196634:OXE196634 PGY196634:PHA196634 PQU196634:PQW196634 QAQ196634:QAS196634 QKM196634:QKO196634 QUI196634:QUK196634 REE196634:REG196634 ROA196634:ROC196634 RXW196634:RXY196634 SHS196634:SHU196634 SRO196634:SRQ196634 TBK196634:TBM196634 TLG196634:TLI196634 TVC196634:TVE196634 UEY196634:UFA196634 UOU196634:UOW196634 UYQ196634:UYS196634 VIM196634:VIO196634 VSI196634:VSK196634 WCE196634:WCG196634 WMA196634:WMC196634 WVW196634:WVY196634 L262170:N262170 JK262170:JM262170 TG262170:TI262170 ADC262170:ADE262170 AMY262170:ANA262170 AWU262170:AWW262170 BGQ262170:BGS262170 BQM262170:BQO262170 CAI262170:CAK262170 CKE262170:CKG262170 CUA262170:CUC262170 DDW262170:DDY262170 DNS262170:DNU262170 DXO262170:DXQ262170 EHK262170:EHM262170 ERG262170:ERI262170 FBC262170:FBE262170 FKY262170:FLA262170 FUU262170:FUW262170 GEQ262170:GES262170 GOM262170:GOO262170 GYI262170:GYK262170 HIE262170:HIG262170 HSA262170:HSC262170 IBW262170:IBY262170 ILS262170:ILU262170 IVO262170:IVQ262170 JFK262170:JFM262170 JPG262170:JPI262170 JZC262170:JZE262170 KIY262170:KJA262170 KSU262170:KSW262170 LCQ262170:LCS262170 LMM262170:LMO262170 LWI262170:LWK262170 MGE262170:MGG262170 MQA262170:MQC262170 MZW262170:MZY262170 NJS262170:NJU262170 NTO262170:NTQ262170 ODK262170:ODM262170 ONG262170:ONI262170 OXC262170:OXE262170 PGY262170:PHA262170 PQU262170:PQW262170 QAQ262170:QAS262170 QKM262170:QKO262170 QUI262170:QUK262170 REE262170:REG262170 ROA262170:ROC262170 RXW262170:RXY262170 SHS262170:SHU262170 SRO262170:SRQ262170 TBK262170:TBM262170 TLG262170:TLI262170 TVC262170:TVE262170 UEY262170:UFA262170 UOU262170:UOW262170 UYQ262170:UYS262170 VIM262170:VIO262170 VSI262170:VSK262170 WCE262170:WCG262170 WMA262170:WMC262170 WVW262170:WVY262170 L327706:N327706 JK327706:JM327706 TG327706:TI327706 ADC327706:ADE327706 AMY327706:ANA327706 AWU327706:AWW327706 BGQ327706:BGS327706 BQM327706:BQO327706 CAI327706:CAK327706 CKE327706:CKG327706 CUA327706:CUC327706 DDW327706:DDY327706 DNS327706:DNU327706 DXO327706:DXQ327706 EHK327706:EHM327706 ERG327706:ERI327706 FBC327706:FBE327706 FKY327706:FLA327706 FUU327706:FUW327706 GEQ327706:GES327706 GOM327706:GOO327706 GYI327706:GYK327706 HIE327706:HIG327706 HSA327706:HSC327706 IBW327706:IBY327706 ILS327706:ILU327706 IVO327706:IVQ327706 JFK327706:JFM327706 JPG327706:JPI327706 JZC327706:JZE327706 KIY327706:KJA327706 KSU327706:KSW327706 LCQ327706:LCS327706 LMM327706:LMO327706 LWI327706:LWK327706 MGE327706:MGG327706 MQA327706:MQC327706 MZW327706:MZY327706 NJS327706:NJU327706 NTO327706:NTQ327706 ODK327706:ODM327706 ONG327706:ONI327706 OXC327706:OXE327706 PGY327706:PHA327706 PQU327706:PQW327706 QAQ327706:QAS327706 QKM327706:QKO327706 QUI327706:QUK327706 REE327706:REG327706 ROA327706:ROC327706 RXW327706:RXY327706 SHS327706:SHU327706 SRO327706:SRQ327706 TBK327706:TBM327706 TLG327706:TLI327706 TVC327706:TVE327706 UEY327706:UFA327706 UOU327706:UOW327706 UYQ327706:UYS327706 VIM327706:VIO327706 VSI327706:VSK327706 WCE327706:WCG327706 WMA327706:WMC327706 WVW327706:WVY327706 L393242:N393242 JK393242:JM393242 TG393242:TI393242 ADC393242:ADE393242 AMY393242:ANA393242 AWU393242:AWW393242 BGQ393242:BGS393242 BQM393242:BQO393242 CAI393242:CAK393242 CKE393242:CKG393242 CUA393242:CUC393242 DDW393242:DDY393242 DNS393242:DNU393242 DXO393242:DXQ393242 EHK393242:EHM393242 ERG393242:ERI393242 FBC393242:FBE393242 FKY393242:FLA393242 FUU393242:FUW393242 GEQ393242:GES393242 GOM393242:GOO393242 GYI393242:GYK393242 HIE393242:HIG393242 HSA393242:HSC393242 IBW393242:IBY393242 ILS393242:ILU393242 IVO393242:IVQ393242 JFK393242:JFM393242 JPG393242:JPI393242 JZC393242:JZE393242 KIY393242:KJA393242 KSU393242:KSW393242 LCQ393242:LCS393242 LMM393242:LMO393242 LWI393242:LWK393242 MGE393242:MGG393242 MQA393242:MQC393242 MZW393242:MZY393242 NJS393242:NJU393242 NTO393242:NTQ393242 ODK393242:ODM393242 ONG393242:ONI393242 OXC393242:OXE393242 PGY393242:PHA393242 PQU393242:PQW393242 QAQ393242:QAS393242 QKM393242:QKO393242 QUI393242:QUK393242 REE393242:REG393242 ROA393242:ROC393242 RXW393242:RXY393242 SHS393242:SHU393242 SRO393242:SRQ393242 TBK393242:TBM393242 TLG393242:TLI393242 TVC393242:TVE393242 UEY393242:UFA393242 UOU393242:UOW393242 UYQ393242:UYS393242 VIM393242:VIO393242 VSI393242:VSK393242 WCE393242:WCG393242 WMA393242:WMC393242 WVW393242:WVY393242 L458778:N458778 JK458778:JM458778 TG458778:TI458778 ADC458778:ADE458778 AMY458778:ANA458778 AWU458778:AWW458778 BGQ458778:BGS458778 BQM458778:BQO458778 CAI458778:CAK458778 CKE458778:CKG458778 CUA458778:CUC458778 DDW458778:DDY458778 DNS458778:DNU458778 DXO458778:DXQ458778 EHK458778:EHM458778 ERG458778:ERI458778 FBC458778:FBE458778 FKY458778:FLA458778 FUU458778:FUW458778 GEQ458778:GES458778 GOM458778:GOO458778 GYI458778:GYK458778 HIE458778:HIG458778 HSA458778:HSC458778 IBW458778:IBY458778 ILS458778:ILU458778 IVO458778:IVQ458778 JFK458778:JFM458778 JPG458778:JPI458778 JZC458778:JZE458778 KIY458778:KJA458778 KSU458778:KSW458778 LCQ458778:LCS458778 LMM458778:LMO458778 LWI458778:LWK458778 MGE458778:MGG458778 MQA458778:MQC458778 MZW458778:MZY458778 NJS458778:NJU458778 NTO458778:NTQ458778 ODK458778:ODM458778 ONG458778:ONI458778 OXC458778:OXE458778 PGY458778:PHA458778 PQU458778:PQW458778 QAQ458778:QAS458778 QKM458778:QKO458778 QUI458778:QUK458778 REE458778:REG458778 ROA458778:ROC458778 RXW458778:RXY458778 SHS458778:SHU458778 SRO458778:SRQ458778 TBK458778:TBM458778 TLG458778:TLI458778 TVC458778:TVE458778 UEY458778:UFA458778 UOU458778:UOW458778 UYQ458778:UYS458778 VIM458778:VIO458778 VSI458778:VSK458778 WCE458778:WCG458778 WMA458778:WMC458778 WVW458778:WVY458778 L524314:N524314 JK524314:JM524314 TG524314:TI524314 ADC524314:ADE524314 AMY524314:ANA524314 AWU524314:AWW524314 BGQ524314:BGS524314 BQM524314:BQO524314 CAI524314:CAK524314 CKE524314:CKG524314 CUA524314:CUC524314 DDW524314:DDY524314 DNS524314:DNU524314 DXO524314:DXQ524314 EHK524314:EHM524314 ERG524314:ERI524314 FBC524314:FBE524314 FKY524314:FLA524314 FUU524314:FUW524314 GEQ524314:GES524314 GOM524314:GOO524314 GYI524314:GYK524314 HIE524314:HIG524314 HSA524314:HSC524314 IBW524314:IBY524314 ILS524314:ILU524314 IVO524314:IVQ524314 JFK524314:JFM524314 JPG524314:JPI524314 JZC524314:JZE524314 KIY524314:KJA524314 KSU524314:KSW524314 LCQ524314:LCS524314 LMM524314:LMO524314 LWI524314:LWK524314 MGE524314:MGG524314 MQA524314:MQC524314 MZW524314:MZY524314 NJS524314:NJU524314 NTO524314:NTQ524314 ODK524314:ODM524314 ONG524314:ONI524314 OXC524314:OXE524314 PGY524314:PHA524314 PQU524314:PQW524314 QAQ524314:QAS524314 QKM524314:QKO524314 QUI524314:QUK524314 REE524314:REG524314 ROA524314:ROC524314 RXW524314:RXY524314 SHS524314:SHU524314 SRO524314:SRQ524314 TBK524314:TBM524314 TLG524314:TLI524314 TVC524314:TVE524314 UEY524314:UFA524314 UOU524314:UOW524314 UYQ524314:UYS524314 VIM524314:VIO524314 VSI524314:VSK524314 WCE524314:WCG524314 WMA524314:WMC524314 WVW524314:WVY524314 L589850:N589850 JK589850:JM589850 TG589850:TI589850 ADC589850:ADE589850 AMY589850:ANA589850 AWU589850:AWW589850 BGQ589850:BGS589850 BQM589850:BQO589850 CAI589850:CAK589850 CKE589850:CKG589850 CUA589850:CUC589850 DDW589850:DDY589850 DNS589850:DNU589850 DXO589850:DXQ589850 EHK589850:EHM589850 ERG589850:ERI589850 FBC589850:FBE589850 FKY589850:FLA589850 FUU589850:FUW589850 GEQ589850:GES589850 GOM589850:GOO589850 GYI589850:GYK589850 HIE589850:HIG589850 HSA589850:HSC589850 IBW589850:IBY589850 ILS589850:ILU589850 IVO589850:IVQ589850 JFK589850:JFM589850 JPG589850:JPI589850 JZC589850:JZE589850 KIY589850:KJA589850 KSU589850:KSW589850 LCQ589850:LCS589850 LMM589850:LMO589850 LWI589850:LWK589850 MGE589850:MGG589850 MQA589850:MQC589850 MZW589850:MZY589850 NJS589850:NJU589850 NTO589850:NTQ589850 ODK589850:ODM589850 ONG589850:ONI589850 OXC589850:OXE589850 PGY589850:PHA589850 PQU589850:PQW589850 QAQ589850:QAS589850 QKM589850:QKO589850 QUI589850:QUK589850 REE589850:REG589850 ROA589850:ROC589850 RXW589850:RXY589850 SHS589850:SHU589850 SRO589850:SRQ589850 TBK589850:TBM589850 TLG589850:TLI589850 TVC589850:TVE589850 UEY589850:UFA589850 UOU589850:UOW589850 UYQ589850:UYS589850 VIM589850:VIO589850 VSI589850:VSK589850 WCE589850:WCG589850 WMA589850:WMC589850 WVW589850:WVY589850 L655386:N655386 JK655386:JM655386 TG655386:TI655386 ADC655386:ADE655386 AMY655386:ANA655386 AWU655386:AWW655386 BGQ655386:BGS655386 BQM655386:BQO655386 CAI655386:CAK655386 CKE655386:CKG655386 CUA655386:CUC655386 DDW655386:DDY655386 DNS655386:DNU655386 DXO655386:DXQ655386 EHK655386:EHM655386 ERG655386:ERI655386 FBC655386:FBE655386 FKY655386:FLA655386 FUU655386:FUW655386 GEQ655386:GES655386 GOM655386:GOO655386 GYI655386:GYK655386 HIE655386:HIG655386 HSA655386:HSC655386 IBW655386:IBY655386 ILS655386:ILU655386 IVO655386:IVQ655386 JFK655386:JFM655386 JPG655386:JPI655386 JZC655386:JZE655386 KIY655386:KJA655386 KSU655386:KSW655386 LCQ655386:LCS655386 LMM655386:LMO655386 LWI655386:LWK655386 MGE655386:MGG655386 MQA655386:MQC655386 MZW655386:MZY655386 NJS655386:NJU655386 NTO655386:NTQ655386 ODK655386:ODM655386 ONG655386:ONI655386 OXC655386:OXE655386 PGY655386:PHA655386 PQU655386:PQW655386 QAQ655386:QAS655386 QKM655386:QKO655386 QUI655386:QUK655386 REE655386:REG655386 ROA655386:ROC655386 RXW655386:RXY655386 SHS655386:SHU655386 SRO655386:SRQ655386 TBK655386:TBM655386 TLG655386:TLI655386 TVC655386:TVE655386 UEY655386:UFA655386 UOU655386:UOW655386 UYQ655386:UYS655386 VIM655386:VIO655386 VSI655386:VSK655386 WCE655386:WCG655386 WMA655386:WMC655386 WVW655386:WVY655386 L720922:N720922 JK720922:JM720922 TG720922:TI720922 ADC720922:ADE720922 AMY720922:ANA720922 AWU720922:AWW720922 BGQ720922:BGS720922 BQM720922:BQO720922 CAI720922:CAK720922 CKE720922:CKG720922 CUA720922:CUC720922 DDW720922:DDY720922 DNS720922:DNU720922 DXO720922:DXQ720922 EHK720922:EHM720922 ERG720922:ERI720922 FBC720922:FBE720922 FKY720922:FLA720922 FUU720922:FUW720922 GEQ720922:GES720922 GOM720922:GOO720922 GYI720922:GYK720922 HIE720922:HIG720922 HSA720922:HSC720922 IBW720922:IBY720922 ILS720922:ILU720922 IVO720922:IVQ720922 JFK720922:JFM720922 JPG720922:JPI720922 JZC720922:JZE720922 KIY720922:KJA720922 KSU720922:KSW720922 LCQ720922:LCS720922 LMM720922:LMO720922 LWI720922:LWK720922 MGE720922:MGG720922 MQA720922:MQC720922 MZW720922:MZY720922 NJS720922:NJU720922 NTO720922:NTQ720922 ODK720922:ODM720922 ONG720922:ONI720922 OXC720922:OXE720922 PGY720922:PHA720922 PQU720922:PQW720922 QAQ720922:QAS720922 QKM720922:QKO720922 QUI720922:QUK720922 REE720922:REG720922 ROA720922:ROC720922 RXW720922:RXY720922 SHS720922:SHU720922 SRO720922:SRQ720922 TBK720922:TBM720922 TLG720922:TLI720922 TVC720922:TVE720922 UEY720922:UFA720922 UOU720922:UOW720922 UYQ720922:UYS720922 VIM720922:VIO720922 VSI720922:VSK720922 WCE720922:WCG720922 WMA720922:WMC720922 WVW720922:WVY720922 L786458:N786458 JK786458:JM786458 TG786458:TI786458 ADC786458:ADE786458 AMY786458:ANA786458 AWU786458:AWW786458 BGQ786458:BGS786458 BQM786458:BQO786458 CAI786458:CAK786458 CKE786458:CKG786458 CUA786458:CUC786458 DDW786458:DDY786458 DNS786458:DNU786458 DXO786458:DXQ786458 EHK786458:EHM786458 ERG786458:ERI786458 FBC786458:FBE786458 FKY786458:FLA786458 FUU786458:FUW786458 GEQ786458:GES786458 GOM786458:GOO786458 GYI786458:GYK786458 HIE786458:HIG786458 HSA786458:HSC786458 IBW786458:IBY786458 ILS786458:ILU786458 IVO786458:IVQ786458 JFK786458:JFM786458 JPG786458:JPI786458 JZC786458:JZE786458 KIY786458:KJA786458 KSU786458:KSW786458 LCQ786458:LCS786458 LMM786458:LMO786458 LWI786458:LWK786458 MGE786458:MGG786458 MQA786458:MQC786458 MZW786458:MZY786458 NJS786458:NJU786458 NTO786458:NTQ786458 ODK786458:ODM786458 ONG786458:ONI786458 OXC786458:OXE786458 PGY786458:PHA786458 PQU786458:PQW786458 QAQ786458:QAS786458 QKM786458:QKO786458 QUI786458:QUK786458 REE786458:REG786458 ROA786458:ROC786458 RXW786458:RXY786458 SHS786458:SHU786458 SRO786458:SRQ786458 TBK786458:TBM786458 TLG786458:TLI786458 TVC786458:TVE786458 UEY786458:UFA786458 UOU786458:UOW786458 UYQ786458:UYS786458 VIM786458:VIO786458 VSI786458:VSK786458 WCE786458:WCG786458 WMA786458:WMC786458 WVW786458:WVY786458 L851994:N851994 JK851994:JM851994 TG851994:TI851994 ADC851994:ADE851994 AMY851994:ANA851994 AWU851994:AWW851994 BGQ851994:BGS851994 BQM851994:BQO851994 CAI851994:CAK851994 CKE851994:CKG851994 CUA851994:CUC851994 DDW851994:DDY851994 DNS851994:DNU851994 DXO851994:DXQ851994 EHK851994:EHM851994 ERG851994:ERI851994 FBC851994:FBE851994 FKY851994:FLA851994 FUU851994:FUW851994 GEQ851994:GES851994 GOM851994:GOO851994 GYI851994:GYK851994 HIE851994:HIG851994 HSA851994:HSC851994 IBW851994:IBY851994 ILS851994:ILU851994 IVO851994:IVQ851994 JFK851994:JFM851994 JPG851994:JPI851994 JZC851994:JZE851994 KIY851994:KJA851994 KSU851994:KSW851994 LCQ851994:LCS851994 LMM851994:LMO851994 LWI851994:LWK851994 MGE851994:MGG851994 MQA851994:MQC851994 MZW851994:MZY851994 NJS851994:NJU851994 NTO851994:NTQ851994 ODK851994:ODM851994 ONG851994:ONI851994 OXC851994:OXE851994 PGY851994:PHA851994 PQU851994:PQW851994 QAQ851994:QAS851994 QKM851994:QKO851994 QUI851994:QUK851994 REE851994:REG851994 ROA851994:ROC851994 RXW851994:RXY851994 SHS851994:SHU851994 SRO851994:SRQ851994 TBK851994:TBM851994 TLG851994:TLI851994 TVC851994:TVE851994 UEY851994:UFA851994 UOU851994:UOW851994 UYQ851994:UYS851994 VIM851994:VIO851994 VSI851994:VSK851994 WCE851994:WCG851994 WMA851994:WMC851994 WVW851994:WVY851994 L917530:N917530 JK917530:JM917530 TG917530:TI917530 ADC917530:ADE917530 AMY917530:ANA917530 AWU917530:AWW917530 BGQ917530:BGS917530 BQM917530:BQO917530 CAI917530:CAK917530 CKE917530:CKG917530 CUA917530:CUC917530 DDW917530:DDY917530 DNS917530:DNU917530 DXO917530:DXQ917530 EHK917530:EHM917530 ERG917530:ERI917530 FBC917530:FBE917530 FKY917530:FLA917530 FUU917530:FUW917530 GEQ917530:GES917530 GOM917530:GOO917530 GYI917530:GYK917530 HIE917530:HIG917530 HSA917530:HSC917530 IBW917530:IBY917530 ILS917530:ILU917530 IVO917530:IVQ917530 JFK917530:JFM917530 JPG917530:JPI917530 JZC917530:JZE917530 KIY917530:KJA917530 KSU917530:KSW917530 LCQ917530:LCS917530 LMM917530:LMO917530 LWI917530:LWK917530 MGE917530:MGG917530 MQA917530:MQC917530 MZW917530:MZY917530 NJS917530:NJU917530 NTO917530:NTQ917530 ODK917530:ODM917530 ONG917530:ONI917530 OXC917530:OXE917530 PGY917530:PHA917530 PQU917530:PQW917530 QAQ917530:QAS917530 QKM917530:QKO917530 QUI917530:QUK917530 REE917530:REG917530 ROA917530:ROC917530 RXW917530:RXY917530 SHS917530:SHU917530 SRO917530:SRQ917530 TBK917530:TBM917530 TLG917530:TLI917530 TVC917530:TVE917530 UEY917530:UFA917530 UOU917530:UOW917530 UYQ917530:UYS917530 VIM917530:VIO917530 VSI917530:VSK917530 WCE917530:WCG917530 WMA917530:WMC917530 WVW917530:WVY917530 L983066:N983066 JK983066:JM983066 TG983066:TI983066 ADC983066:ADE983066 AMY983066:ANA983066 AWU983066:AWW983066 BGQ983066:BGS983066 BQM983066:BQO983066 CAI983066:CAK983066 CKE983066:CKG983066 CUA983066:CUC983066 DDW983066:DDY983066 DNS983066:DNU983066 DXO983066:DXQ983066 EHK983066:EHM983066 ERG983066:ERI983066 FBC983066:FBE983066 FKY983066:FLA983066 FUU983066:FUW983066 GEQ983066:GES983066 GOM983066:GOO983066 GYI983066:GYK983066 HIE983066:HIG983066 HSA983066:HSC983066 IBW983066:IBY983066 ILS983066:ILU983066 IVO983066:IVQ983066 JFK983066:JFM983066 JPG983066:JPI983066 JZC983066:JZE983066 KIY983066:KJA983066 KSU983066:KSW983066 LCQ983066:LCS983066 LMM983066:LMO983066 LWI983066:LWK983066 MGE983066:MGG983066 MQA983066:MQC983066 MZW983066:MZY983066 NJS983066:NJU983066 NTO983066:NTQ983066 ODK983066:ODM983066 ONG983066:ONI983066 OXC983066:OXE983066 PGY983066:PHA983066 PQU983066:PQW983066 QAQ983066:QAS983066 QKM983066:QKO983066 QUI983066:QUK983066 REE983066:REG983066 ROA983066:ROC983066 RXW983066:RXY983066 SHS983066:SHU983066 SRO983066:SRQ983066 TBK983066:TBM983066 TLG983066:TLI983066 TVC983066:TVE983066 UEY983066:UFA983066 UOU983066:UOW983066 UYQ983066:UYS983066 VIM983066:VIO983066 VSI983066:VSK983066 WCE983066:WCG983066 WMA983066:WMC983066 WVW983066:WVY983066 G24:J24 JF24:JI24 TB24:TE24 ACX24:ADA24 AMT24:AMW24 AWP24:AWS24 BGL24:BGO24 BQH24:BQK24 CAD24:CAG24 CJZ24:CKC24 CTV24:CTY24 DDR24:DDU24 DNN24:DNQ24 DXJ24:DXM24 EHF24:EHI24 ERB24:ERE24 FAX24:FBA24 FKT24:FKW24 FUP24:FUS24 GEL24:GEO24 GOH24:GOK24 GYD24:GYG24 HHZ24:HIC24 HRV24:HRY24 IBR24:IBU24 ILN24:ILQ24 IVJ24:IVM24 JFF24:JFI24 JPB24:JPE24 JYX24:JZA24 KIT24:KIW24 KSP24:KSS24 LCL24:LCO24 LMH24:LMK24 LWD24:LWG24 MFZ24:MGC24 MPV24:MPY24 MZR24:MZU24 NJN24:NJQ24 NTJ24:NTM24 ODF24:ODI24 ONB24:ONE24 OWX24:OXA24 PGT24:PGW24 PQP24:PQS24 QAL24:QAO24 QKH24:QKK24 QUD24:QUG24 RDZ24:REC24 RNV24:RNY24 RXR24:RXU24 SHN24:SHQ24 SRJ24:SRM24 TBF24:TBI24 TLB24:TLE24 TUX24:TVA24 UET24:UEW24 UOP24:UOS24 UYL24:UYO24 VIH24:VIK24 VSD24:VSG24 WBZ24:WCC24 WLV24:WLY24 WVR24:WVU24 G65560:J65560 JF65560:JI65560 TB65560:TE65560 ACX65560:ADA65560 AMT65560:AMW65560 AWP65560:AWS65560 BGL65560:BGO65560 BQH65560:BQK65560 CAD65560:CAG65560 CJZ65560:CKC65560 CTV65560:CTY65560 DDR65560:DDU65560 DNN65560:DNQ65560 DXJ65560:DXM65560 EHF65560:EHI65560 ERB65560:ERE65560 FAX65560:FBA65560 FKT65560:FKW65560 FUP65560:FUS65560 GEL65560:GEO65560 GOH65560:GOK65560 GYD65560:GYG65560 HHZ65560:HIC65560 HRV65560:HRY65560 IBR65560:IBU65560 ILN65560:ILQ65560 IVJ65560:IVM65560 JFF65560:JFI65560 JPB65560:JPE65560 JYX65560:JZA65560 KIT65560:KIW65560 KSP65560:KSS65560 LCL65560:LCO65560 LMH65560:LMK65560 LWD65560:LWG65560 MFZ65560:MGC65560 MPV65560:MPY65560 MZR65560:MZU65560 NJN65560:NJQ65560 NTJ65560:NTM65560 ODF65560:ODI65560 ONB65560:ONE65560 OWX65560:OXA65560 PGT65560:PGW65560 PQP65560:PQS65560 QAL65560:QAO65560 QKH65560:QKK65560 QUD65560:QUG65560 RDZ65560:REC65560 RNV65560:RNY65560 RXR65560:RXU65560 SHN65560:SHQ65560 SRJ65560:SRM65560 TBF65560:TBI65560 TLB65560:TLE65560 TUX65560:TVA65560 UET65560:UEW65560 UOP65560:UOS65560 UYL65560:UYO65560 VIH65560:VIK65560 VSD65560:VSG65560 WBZ65560:WCC65560 WLV65560:WLY65560 WVR65560:WVU65560 G131096:J131096 JF131096:JI131096 TB131096:TE131096 ACX131096:ADA131096 AMT131096:AMW131096 AWP131096:AWS131096 BGL131096:BGO131096 BQH131096:BQK131096 CAD131096:CAG131096 CJZ131096:CKC131096 CTV131096:CTY131096 DDR131096:DDU131096 DNN131096:DNQ131096 DXJ131096:DXM131096 EHF131096:EHI131096 ERB131096:ERE131096 FAX131096:FBA131096 FKT131096:FKW131096 FUP131096:FUS131096 GEL131096:GEO131096 GOH131096:GOK131096 GYD131096:GYG131096 HHZ131096:HIC131096 HRV131096:HRY131096 IBR131096:IBU131096 ILN131096:ILQ131096 IVJ131096:IVM131096 JFF131096:JFI131096 JPB131096:JPE131096 JYX131096:JZA131096 KIT131096:KIW131096 KSP131096:KSS131096 LCL131096:LCO131096 LMH131096:LMK131096 LWD131096:LWG131096 MFZ131096:MGC131096 MPV131096:MPY131096 MZR131096:MZU131096 NJN131096:NJQ131096 NTJ131096:NTM131096 ODF131096:ODI131096 ONB131096:ONE131096 OWX131096:OXA131096 PGT131096:PGW131096 PQP131096:PQS131096 QAL131096:QAO131096 QKH131096:QKK131096 QUD131096:QUG131096 RDZ131096:REC131096 RNV131096:RNY131096 RXR131096:RXU131096 SHN131096:SHQ131096 SRJ131096:SRM131096 TBF131096:TBI131096 TLB131096:TLE131096 TUX131096:TVA131096 UET131096:UEW131096 UOP131096:UOS131096 UYL131096:UYO131096 VIH131096:VIK131096 VSD131096:VSG131096 WBZ131096:WCC131096 WLV131096:WLY131096 WVR131096:WVU131096 G196632:J196632 JF196632:JI196632 TB196632:TE196632 ACX196632:ADA196632 AMT196632:AMW196632 AWP196632:AWS196632 BGL196632:BGO196632 BQH196632:BQK196632 CAD196632:CAG196632 CJZ196632:CKC196632 CTV196632:CTY196632 DDR196632:DDU196632 DNN196632:DNQ196632 DXJ196632:DXM196632 EHF196632:EHI196632 ERB196632:ERE196632 FAX196632:FBA196632 FKT196632:FKW196632 FUP196632:FUS196632 GEL196632:GEO196632 GOH196632:GOK196632 GYD196632:GYG196632 HHZ196632:HIC196632 HRV196632:HRY196632 IBR196632:IBU196632 ILN196632:ILQ196632 IVJ196632:IVM196632 JFF196632:JFI196632 JPB196632:JPE196632 JYX196632:JZA196632 KIT196632:KIW196632 KSP196632:KSS196632 LCL196632:LCO196632 LMH196632:LMK196632 LWD196632:LWG196632 MFZ196632:MGC196632 MPV196632:MPY196632 MZR196632:MZU196632 NJN196632:NJQ196632 NTJ196632:NTM196632 ODF196632:ODI196632 ONB196632:ONE196632 OWX196632:OXA196632 PGT196632:PGW196632 PQP196632:PQS196632 QAL196632:QAO196632 QKH196632:QKK196632 QUD196632:QUG196632 RDZ196632:REC196632 RNV196632:RNY196632 RXR196632:RXU196632 SHN196632:SHQ196632 SRJ196632:SRM196632 TBF196632:TBI196632 TLB196632:TLE196632 TUX196632:TVA196632 UET196632:UEW196632 UOP196632:UOS196632 UYL196632:UYO196632 VIH196632:VIK196632 VSD196632:VSG196632 WBZ196632:WCC196632 WLV196632:WLY196632 WVR196632:WVU196632 G262168:J262168 JF262168:JI262168 TB262168:TE262168 ACX262168:ADA262168 AMT262168:AMW262168 AWP262168:AWS262168 BGL262168:BGO262168 BQH262168:BQK262168 CAD262168:CAG262168 CJZ262168:CKC262168 CTV262168:CTY262168 DDR262168:DDU262168 DNN262168:DNQ262168 DXJ262168:DXM262168 EHF262168:EHI262168 ERB262168:ERE262168 FAX262168:FBA262168 FKT262168:FKW262168 FUP262168:FUS262168 GEL262168:GEO262168 GOH262168:GOK262168 GYD262168:GYG262168 HHZ262168:HIC262168 HRV262168:HRY262168 IBR262168:IBU262168 ILN262168:ILQ262168 IVJ262168:IVM262168 JFF262168:JFI262168 JPB262168:JPE262168 JYX262168:JZA262168 KIT262168:KIW262168 KSP262168:KSS262168 LCL262168:LCO262168 LMH262168:LMK262168 LWD262168:LWG262168 MFZ262168:MGC262168 MPV262168:MPY262168 MZR262168:MZU262168 NJN262168:NJQ262168 NTJ262168:NTM262168 ODF262168:ODI262168 ONB262168:ONE262168 OWX262168:OXA262168 PGT262168:PGW262168 PQP262168:PQS262168 QAL262168:QAO262168 QKH262168:QKK262168 QUD262168:QUG262168 RDZ262168:REC262168 RNV262168:RNY262168 RXR262168:RXU262168 SHN262168:SHQ262168 SRJ262168:SRM262168 TBF262168:TBI262168 TLB262168:TLE262168 TUX262168:TVA262168 UET262168:UEW262168 UOP262168:UOS262168 UYL262168:UYO262168 VIH262168:VIK262168 VSD262168:VSG262168 WBZ262168:WCC262168 WLV262168:WLY262168 WVR262168:WVU262168 G327704:J327704 JF327704:JI327704 TB327704:TE327704 ACX327704:ADA327704 AMT327704:AMW327704 AWP327704:AWS327704 BGL327704:BGO327704 BQH327704:BQK327704 CAD327704:CAG327704 CJZ327704:CKC327704 CTV327704:CTY327704 DDR327704:DDU327704 DNN327704:DNQ327704 DXJ327704:DXM327704 EHF327704:EHI327704 ERB327704:ERE327704 FAX327704:FBA327704 FKT327704:FKW327704 FUP327704:FUS327704 GEL327704:GEO327704 GOH327704:GOK327704 GYD327704:GYG327704 HHZ327704:HIC327704 HRV327704:HRY327704 IBR327704:IBU327704 ILN327704:ILQ327704 IVJ327704:IVM327704 JFF327704:JFI327704 JPB327704:JPE327704 JYX327704:JZA327704 KIT327704:KIW327704 KSP327704:KSS327704 LCL327704:LCO327704 LMH327704:LMK327704 LWD327704:LWG327704 MFZ327704:MGC327704 MPV327704:MPY327704 MZR327704:MZU327704 NJN327704:NJQ327704 NTJ327704:NTM327704 ODF327704:ODI327704 ONB327704:ONE327704 OWX327704:OXA327704 PGT327704:PGW327704 PQP327704:PQS327704 QAL327704:QAO327704 QKH327704:QKK327704 QUD327704:QUG327704 RDZ327704:REC327704 RNV327704:RNY327704 RXR327704:RXU327704 SHN327704:SHQ327704 SRJ327704:SRM327704 TBF327704:TBI327704 TLB327704:TLE327704 TUX327704:TVA327704 UET327704:UEW327704 UOP327704:UOS327704 UYL327704:UYO327704 VIH327704:VIK327704 VSD327704:VSG327704 WBZ327704:WCC327704 WLV327704:WLY327704 WVR327704:WVU327704 G393240:J393240 JF393240:JI393240 TB393240:TE393240 ACX393240:ADA393240 AMT393240:AMW393240 AWP393240:AWS393240 BGL393240:BGO393240 BQH393240:BQK393240 CAD393240:CAG393240 CJZ393240:CKC393240 CTV393240:CTY393240 DDR393240:DDU393240 DNN393240:DNQ393240 DXJ393240:DXM393240 EHF393240:EHI393240 ERB393240:ERE393240 FAX393240:FBA393240 FKT393240:FKW393240 FUP393240:FUS393240 GEL393240:GEO393240 GOH393240:GOK393240 GYD393240:GYG393240 HHZ393240:HIC393240 HRV393240:HRY393240 IBR393240:IBU393240 ILN393240:ILQ393240 IVJ393240:IVM393240 JFF393240:JFI393240 JPB393240:JPE393240 JYX393240:JZA393240 KIT393240:KIW393240 KSP393240:KSS393240 LCL393240:LCO393240 LMH393240:LMK393240 LWD393240:LWG393240 MFZ393240:MGC393240 MPV393240:MPY393240 MZR393240:MZU393240 NJN393240:NJQ393240 NTJ393240:NTM393240 ODF393240:ODI393240 ONB393240:ONE393240 OWX393240:OXA393240 PGT393240:PGW393240 PQP393240:PQS393240 QAL393240:QAO393240 QKH393240:QKK393240 QUD393240:QUG393240 RDZ393240:REC393240 RNV393240:RNY393240 RXR393240:RXU393240 SHN393240:SHQ393240 SRJ393240:SRM393240 TBF393240:TBI393240 TLB393240:TLE393240 TUX393240:TVA393240 UET393240:UEW393240 UOP393240:UOS393240 UYL393240:UYO393240 VIH393240:VIK393240 VSD393240:VSG393240 WBZ393240:WCC393240 WLV393240:WLY393240 WVR393240:WVU393240 G458776:J458776 JF458776:JI458776 TB458776:TE458776 ACX458776:ADA458776 AMT458776:AMW458776 AWP458776:AWS458776 BGL458776:BGO458776 BQH458776:BQK458776 CAD458776:CAG458776 CJZ458776:CKC458776 CTV458776:CTY458776 DDR458776:DDU458776 DNN458776:DNQ458776 DXJ458776:DXM458776 EHF458776:EHI458776 ERB458776:ERE458776 FAX458776:FBA458776 FKT458776:FKW458776 FUP458776:FUS458776 GEL458776:GEO458776 GOH458776:GOK458776 GYD458776:GYG458776 HHZ458776:HIC458776 HRV458776:HRY458776 IBR458776:IBU458776 ILN458776:ILQ458776 IVJ458776:IVM458776 JFF458776:JFI458776 JPB458776:JPE458776 JYX458776:JZA458776 KIT458776:KIW458776 KSP458776:KSS458776 LCL458776:LCO458776 LMH458776:LMK458776 LWD458776:LWG458776 MFZ458776:MGC458776 MPV458776:MPY458776 MZR458776:MZU458776 NJN458776:NJQ458776 NTJ458776:NTM458776 ODF458776:ODI458776 ONB458776:ONE458776 OWX458776:OXA458776 PGT458776:PGW458776 PQP458776:PQS458776 QAL458776:QAO458776 QKH458776:QKK458776 QUD458776:QUG458776 RDZ458776:REC458776 RNV458776:RNY458776 RXR458776:RXU458776 SHN458776:SHQ458776 SRJ458776:SRM458776 TBF458776:TBI458776 TLB458776:TLE458776 TUX458776:TVA458776 UET458776:UEW458776 UOP458776:UOS458776 UYL458776:UYO458776 VIH458776:VIK458776 VSD458776:VSG458776 WBZ458776:WCC458776 WLV458776:WLY458776 WVR458776:WVU458776 G524312:J524312 JF524312:JI524312 TB524312:TE524312 ACX524312:ADA524312 AMT524312:AMW524312 AWP524312:AWS524312 BGL524312:BGO524312 BQH524312:BQK524312 CAD524312:CAG524312 CJZ524312:CKC524312 CTV524312:CTY524312 DDR524312:DDU524312 DNN524312:DNQ524312 DXJ524312:DXM524312 EHF524312:EHI524312 ERB524312:ERE524312 FAX524312:FBA524312 FKT524312:FKW524312 FUP524312:FUS524312 GEL524312:GEO524312 GOH524312:GOK524312 GYD524312:GYG524312 HHZ524312:HIC524312 HRV524312:HRY524312 IBR524312:IBU524312 ILN524312:ILQ524312 IVJ524312:IVM524312 JFF524312:JFI524312 JPB524312:JPE524312 JYX524312:JZA524312 KIT524312:KIW524312 KSP524312:KSS524312 LCL524312:LCO524312 LMH524312:LMK524312 LWD524312:LWG524312 MFZ524312:MGC524312 MPV524312:MPY524312 MZR524312:MZU524312 NJN524312:NJQ524312 NTJ524312:NTM524312 ODF524312:ODI524312 ONB524312:ONE524312 OWX524312:OXA524312 PGT524312:PGW524312 PQP524312:PQS524312 QAL524312:QAO524312 QKH524312:QKK524312 QUD524312:QUG524312 RDZ524312:REC524312 RNV524312:RNY524312 RXR524312:RXU524312 SHN524312:SHQ524312 SRJ524312:SRM524312 TBF524312:TBI524312 TLB524312:TLE524312 TUX524312:TVA524312 UET524312:UEW524312 UOP524312:UOS524312 UYL524312:UYO524312 VIH524312:VIK524312 VSD524312:VSG524312 WBZ524312:WCC524312 WLV524312:WLY524312 WVR524312:WVU524312 G589848:J589848 JF589848:JI589848 TB589848:TE589848 ACX589848:ADA589848 AMT589848:AMW589848 AWP589848:AWS589848 BGL589848:BGO589848 BQH589848:BQK589848 CAD589848:CAG589848 CJZ589848:CKC589848 CTV589848:CTY589848 DDR589848:DDU589848 DNN589848:DNQ589848 DXJ589848:DXM589848 EHF589848:EHI589848 ERB589848:ERE589848 FAX589848:FBA589848 FKT589848:FKW589848 FUP589848:FUS589848 GEL589848:GEO589848 GOH589848:GOK589848 GYD589848:GYG589848 HHZ589848:HIC589848 HRV589848:HRY589848 IBR589848:IBU589848 ILN589848:ILQ589848 IVJ589848:IVM589848 JFF589848:JFI589848 JPB589848:JPE589848 JYX589848:JZA589848 KIT589848:KIW589848 KSP589848:KSS589848 LCL589848:LCO589848 LMH589848:LMK589848 LWD589848:LWG589848 MFZ589848:MGC589848 MPV589848:MPY589848 MZR589848:MZU589848 NJN589848:NJQ589848 NTJ589848:NTM589848 ODF589848:ODI589848 ONB589848:ONE589848 OWX589848:OXA589848 PGT589848:PGW589848 PQP589848:PQS589848 QAL589848:QAO589848 QKH589848:QKK589848 QUD589848:QUG589848 RDZ589848:REC589848 RNV589848:RNY589848 RXR589848:RXU589848 SHN589848:SHQ589848 SRJ589848:SRM589848 TBF589848:TBI589848 TLB589848:TLE589848 TUX589848:TVA589848 UET589848:UEW589848 UOP589848:UOS589848 UYL589848:UYO589848 VIH589848:VIK589848 VSD589848:VSG589848 WBZ589848:WCC589848 WLV589848:WLY589848 WVR589848:WVU589848 G655384:J655384 JF655384:JI655384 TB655384:TE655384 ACX655384:ADA655384 AMT655384:AMW655384 AWP655384:AWS655384 BGL655384:BGO655384 BQH655384:BQK655384 CAD655384:CAG655384 CJZ655384:CKC655384 CTV655384:CTY655384 DDR655384:DDU655384 DNN655384:DNQ655384 DXJ655384:DXM655384 EHF655384:EHI655384 ERB655384:ERE655384 FAX655384:FBA655384 FKT655384:FKW655384 FUP655384:FUS655384 GEL655384:GEO655384 GOH655384:GOK655384 GYD655384:GYG655384 HHZ655384:HIC655384 HRV655384:HRY655384 IBR655384:IBU655384 ILN655384:ILQ655384 IVJ655384:IVM655384 JFF655384:JFI655384 JPB655384:JPE655384 JYX655384:JZA655384 KIT655384:KIW655384 KSP655384:KSS655384 LCL655384:LCO655384 LMH655384:LMK655384 LWD655384:LWG655384 MFZ655384:MGC655384 MPV655384:MPY655384 MZR655384:MZU655384 NJN655384:NJQ655384 NTJ655384:NTM655384 ODF655384:ODI655384 ONB655384:ONE655384 OWX655384:OXA655384 PGT655384:PGW655384 PQP655384:PQS655384 QAL655384:QAO655384 QKH655384:QKK655384 QUD655384:QUG655384 RDZ655384:REC655384 RNV655384:RNY655384 RXR655384:RXU655384 SHN655384:SHQ655384 SRJ655384:SRM655384 TBF655384:TBI655384 TLB655384:TLE655384 TUX655384:TVA655384 UET655384:UEW655384 UOP655384:UOS655384 UYL655384:UYO655384 VIH655384:VIK655384 VSD655384:VSG655384 WBZ655384:WCC655384 WLV655384:WLY655384 WVR655384:WVU655384 G720920:J720920 JF720920:JI720920 TB720920:TE720920 ACX720920:ADA720920 AMT720920:AMW720920 AWP720920:AWS720920 BGL720920:BGO720920 BQH720920:BQK720920 CAD720920:CAG720920 CJZ720920:CKC720920 CTV720920:CTY720920 DDR720920:DDU720920 DNN720920:DNQ720920 DXJ720920:DXM720920 EHF720920:EHI720920 ERB720920:ERE720920 FAX720920:FBA720920 FKT720920:FKW720920 FUP720920:FUS720920 GEL720920:GEO720920 GOH720920:GOK720920 GYD720920:GYG720920 HHZ720920:HIC720920 HRV720920:HRY720920 IBR720920:IBU720920 ILN720920:ILQ720920 IVJ720920:IVM720920 JFF720920:JFI720920 JPB720920:JPE720920 JYX720920:JZA720920 KIT720920:KIW720920 KSP720920:KSS720920 LCL720920:LCO720920 LMH720920:LMK720920 LWD720920:LWG720920 MFZ720920:MGC720920 MPV720920:MPY720920 MZR720920:MZU720920 NJN720920:NJQ720920 NTJ720920:NTM720920 ODF720920:ODI720920 ONB720920:ONE720920 OWX720920:OXA720920 PGT720920:PGW720920 PQP720920:PQS720920 QAL720920:QAO720920 QKH720920:QKK720920 QUD720920:QUG720920 RDZ720920:REC720920 RNV720920:RNY720920 RXR720920:RXU720920 SHN720920:SHQ720920 SRJ720920:SRM720920 TBF720920:TBI720920 TLB720920:TLE720920 TUX720920:TVA720920 UET720920:UEW720920 UOP720920:UOS720920 UYL720920:UYO720920 VIH720920:VIK720920 VSD720920:VSG720920 WBZ720920:WCC720920 WLV720920:WLY720920 WVR720920:WVU720920 G786456:J786456 JF786456:JI786456 TB786456:TE786456 ACX786456:ADA786456 AMT786456:AMW786456 AWP786456:AWS786456 BGL786456:BGO786456 BQH786456:BQK786456 CAD786456:CAG786456 CJZ786456:CKC786456 CTV786456:CTY786456 DDR786456:DDU786456 DNN786456:DNQ786456 DXJ786456:DXM786456 EHF786456:EHI786456 ERB786456:ERE786456 FAX786456:FBA786456 FKT786456:FKW786456 FUP786456:FUS786456 GEL786456:GEO786456 GOH786456:GOK786456 GYD786456:GYG786456 HHZ786456:HIC786456 HRV786456:HRY786456 IBR786456:IBU786456 ILN786456:ILQ786456 IVJ786456:IVM786456 JFF786456:JFI786456 JPB786456:JPE786456 JYX786456:JZA786456 KIT786456:KIW786456 KSP786456:KSS786456 LCL786456:LCO786456 LMH786456:LMK786456 LWD786456:LWG786456 MFZ786456:MGC786456 MPV786456:MPY786456 MZR786456:MZU786456 NJN786456:NJQ786456 NTJ786456:NTM786456 ODF786456:ODI786456 ONB786456:ONE786456 OWX786456:OXA786456 PGT786456:PGW786456 PQP786456:PQS786456 QAL786456:QAO786456 QKH786456:QKK786456 QUD786456:QUG786456 RDZ786456:REC786456 RNV786456:RNY786456 RXR786456:RXU786456 SHN786456:SHQ786456 SRJ786456:SRM786456 TBF786456:TBI786456 TLB786456:TLE786456 TUX786456:TVA786456 UET786456:UEW786456 UOP786456:UOS786456 UYL786456:UYO786456 VIH786456:VIK786456 VSD786456:VSG786456 WBZ786456:WCC786456 WLV786456:WLY786456 WVR786456:WVU786456 G851992:J851992 JF851992:JI851992 TB851992:TE851992 ACX851992:ADA851992 AMT851992:AMW851992 AWP851992:AWS851992 BGL851992:BGO851992 BQH851992:BQK851992 CAD851992:CAG851992 CJZ851992:CKC851992 CTV851992:CTY851992 DDR851992:DDU851992 DNN851992:DNQ851992 DXJ851992:DXM851992 EHF851992:EHI851992 ERB851992:ERE851992 FAX851992:FBA851992 FKT851992:FKW851992 FUP851992:FUS851992 GEL851992:GEO851992 GOH851992:GOK851992 GYD851992:GYG851992 HHZ851992:HIC851992 HRV851992:HRY851992 IBR851992:IBU851992 ILN851992:ILQ851992 IVJ851992:IVM851992 JFF851992:JFI851992 JPB851992:JPE851992 JYX851992:JZA851992 KIT851992:KIW851992 KSP851992:KSS851992 LCL851992:LCO851992 LMH851992:LMK851992 LWD851992:LWG851992 MFZ851992:MGC851992 MPV851992:MPY851992 MZR851992:MZU851992 NJN851992:NJQ851992 NTJ851992:NTM851992 ODF851992:ODI851992 ONB851992:ONE851992 OWX851992:OXA851992 PGT851992:PGW851992 PQP851992:PQS851992 QAL851992:QAO851992 QKH851992:QKK851992 QUD851992:QUG851992 RDZ851992:REC851992 RNV851992:RNY851992 RXR851992:RXU851992 SHN851992:SHQ851992 SRJ851992:SRM851992 TBF851992:TBI851992 TLB851992:TLE851992 TUX851992:TVA851992 UET851992:UEW851992 UOP851992:UOS851992 UYL851992:UYO851992 VIH851992:VIK851992 VSD851992:VSG851992 WBZ851992:WCC851992 WLV851992:WLY851992 WVR851992:WVU851992 G917528:J917528 JF917528:JI917528 TB917528:TE917528 ACX917528:ADA917528 AMT917528:AMW917528 AWP917528:AWS917528 BGL917528:BGO917528 BQH917528:BQK917528 CAD917528:CAG917528 CJZ917528:CKC917528 CTV917528:CTY917528 DDR917528:DDU917528 DNN917528:DNQ917528 DXJ917528:DXM917528 EHF917528:EHI917528 ERB917528:ERE917528 FAX917528:FBA917528 FKT917528:FKW917528 FUP917528:FUS917528 GEL917528:GEO917528 GOH917528:GOK917528 GYD917528:GYG917528 HHZ917528:HIC917528 HRV917528:HRY917528 IBR917528:IBU917528 ILN917528:ILQ917528 IVJ917528:IVM917528 JFF917528:JFI917528 JPB917528:JPE917528 JYX917528:JZA917528 KIT917528:KIW917528 KSP917528:KSS917528 LCL917528:LCO917528 LMH917528:LMK917528 LWD917528:LWG917528 MFZ917528:MGC917528 MPV917528:MPY917528 MZR917528:MZU917528 NJN917528:NJQ917528 NTJ917528:NTM917528 ODF917528:ODI917528 ONB917528:ONE917528 OWX917528:OXA917528 PGT917528:PGW917528 PQP917528:PQS917528 QAL917528:QAO917528 QKH917528:QKK917528 QUD917528:QUG917528 RDZ917528:REC917528 RNV917528:RNY917528 RXR917528:RXU917528 SHN917528:SHQ917528 SRJ917528:SRM917528 TBF917528:TBI917528 TLB917528:TLE917528 TUX917528:TVA917528 UET917528:UEW917528 UOP917528:UOS917528 UYL917528:UYO917528 VIH917528:VIK917528 VSD917528:VSG917528 WBZ917528:WCC917528 WLV917528:WLY917528 WVR917528:WVU917528 G983064:J983064 JF983064:JI983064 TB983064:TE983064 ACX983064:ADA983064 AMT983064:AMW983064 AWP983064:AWS983064 BGL983064:BGO983064 BQH983064:BQK983064 CAD983064:CAG983064 CJZ983064:CKC983064 CTV983064:CTY983064 DDR983064:DDU983064 DNN983064:DNQ983064 DXJ983064:DXM983064 EHF983064:EHI983064 ERB983064:ERE983064 FAX983064:FBA983064 FKT983064:FKW983064 FUP983064:FUS983064 GEL983064:GEO983064 GOH983064:GOK983064 GYD983064:GYG983064 HHZ983064:HIC983064 HRV983064:HRY983064 IBR983064:IBU983064 ILN983064:ILQ983064 IVJ983064:IVM983064 JFF983064:JFI983064 JPB983064:JPE983064 JYX983064:JZA983064 KIT983064:KIW983064 KSP983064:KSS983064 LCL983064:LCO983064 LMH983064:LMK983064 LWD983064:LWG983064 MFZ983064:MGC983064 MPV983064:MPY983064 MZR983064:MZU983064 NJN983064:NJQ983064 NTJ983064:NTM983064 ODF983064:ODI983064 ONB983064:ONE983064 OWX983064:OXA983064 PGT983064:PGW983064 PQP983064:PQS983064 QAL983064:QAO983064 QKH983064:QKK983064 QUD983064:QUG983064 RDZ983064:REC983064 RNV983064:RNY983064 RXR983064:RXU983064 SHN983064:SHQ983064 SRJ983064:SRM983064 TBF983064:TBI983064 TLB983064:TLE983064 TUX983064:TVA983064 UET983064:UEW983064 UOP983064:UOS983064 UYL983064:UYO983064 VIH983064:VIK983064 VSD983064:VSG983064 WBZ983064:WCC983064 WLV983064:WLY983064 WVR983064:WVU983064 G26:J26 JF26:JI26 TB26:TE26 ACX26:ADA26 AMT26:AMW26 AWP26:AWS26 BGL26:BGO26 BQH26:BQK26 CAD26:CAG26 CJZ26:CKC26 CTV26:CTY26 DDR26:DDU26 DNN26:DNQ26 DXJ26:DXM26 EHF26:EHI26 ERB26:ERE26 FAX26:FBA26 FKT26:FKW26 FUP26:FUS26 GEL26:GEO26 GOH26:GOK26 GYD26:GYG26 HHZ26:HIC26 HRV26:HRY26 IBR26:IBU26 ILN26:ILQ26 IVJ26:IVM26 JFF26:JFI26 JPB26:JPE26 JYX26:JZA26 KIT26:KIW26 KSP26:KSS26 LCL26:LCO26 LMH26:LMK26 LWD26:LWG26 MFZ26:MGC26 MPV26:MPY26 MZR26:MZU26 NJN26:NJQ26 NTJ26:NTM26 ODF26:ODI26 ONB26:ONE26 OWX26:OXA26 PGT26:PGW26 PQP26:PQS26 QAL26:QAO26 QKH26:QKK26 QUD26:QUG26 RDZ26:REC26 RNV26:RNY26 RXR26:RXU26 SHN26:SHQ26 SRJ26:SRM26 TBF26:TBI26 TLB26:TLE26 TUX26:TVA26 UET26:UEW26 UOP26:UOS26 UYL26:UYO26 VIH26:VIK26 VSD26:VSG26 WBZ26:WCC26 WLV26:WLY26 WVR26:WVU26 G65562:J65562 JF65562:JI65562 TB65562:TE65562 ACX65562:ADA65562 AMT65562:AMW65562 AWP65562:AWS65562 BGL65562:BGO65562 BQH65562:BQK65562 CAD65562:CAG65562 CJZ65562:CKC65562 CTV65562:CTY65562 DDR65562:DDU65562 DNN65562:DNQ65562 DXJ65562:DXM65562 EHF65562:EHI65562 ERB65562:ERE65562 FAX65562:FBA65562 FKT65562:FKW65562 FUP65562:FUS65562 GEL65562:GEO65562 GOH65562:GOK65562 GYD65562:GYG65562 HHZ65562:HIC65562 HRV65562:HRY65562 IBR65562:IBU65562 ILN65562:ILQ65562 IVJ65562:IVM65562 JFF65562:JFI65562 JPB65562:JPE65562 JYX65562:JZA65562 KIT65562:KIW65562 KSP65562:KSS65562 LCL65562:LCO65562 LMH65562:LMK65562 LWD65562:LWG65562 MFZ65562:MGC65562 MPV65562:MPY65562 MZR65562:MZU65562 NJN65562:NJQ65562 NTJ65562:NTM65562 ODF65562:ODI65562 ONB65562:ONE65562 OWX65562:OXA65562 PGT65562:PGW65562 PQP65562:PQS65562 QAL65562:QAO65562 QKH65562:QKK65562 QUD65562:QUG65562 RDZ65562:REC65562 RNV65562:RNY65562 RXR65562:RXU65562 SHN65562:SHQ65562 SRJ65562:SRM65562 TBF65562:TBI65562 TLB65562:TLE65562 TUX65562:TVA65562 UET65562:UEW65562 UOP65562:UOS65562 UYL65562:UYO65562 VIH65562:VIK65562 VSD65562:VSG65562 WBZ65562:WCC65562 WLV65562:WLY65562 WVR65562:WVU65562 G131098:J131098 JF131098:JI131098 TB131098:TE131098 ACX131098:ADA131098 AMT131098:AMW131098 AWP131098:AWS131098 BGL131098:BGO131098 BQH131098:BQK131098 CAD131098:CAG131098 CJZ131098:CKC131098 CTV131098:CTY131098 DDR131098:DDU131098 DNN131098:DNQ131098 DXJ131098:DXM131098 EHF131098:EHI131098 ERB131098:ERE131098 FAX131098:FBA131098 FKT131098:FKW131098 FUP131098:FUS131098 GEL131098:GEO131098 GOH131098:GOK131098 GYD131098:GYG131098 HHZ131098:HIC131098 HRV131098:HRY131098 IBR131098:IBU131098 ILN131098:ILQ131098 IVJ131098:IVM131098 JFF131098:JFI131098 JPB131098:JPE131098 JYX131098:JZA131098 KIT131098:KIW131098 KSP131098:KSS131098 LCL131098:LCO131098 LMH131098:LMK131098 LWD131098:LWG131098 MFZ131098:MGC131098 MPV131098:MPY131098 MZR131098:MZU131098 NJN131098:NJQ131098 NTJ131098:NTM131098 ODF131098:ODI131098 ONB131098:ONE131098 OWX131098:OXA131098 PGT131098:PGW131098 PQP131098:PQS131098 QAL131098:QAO131098 QKH131098:QKK131098 QUD131098:QUG131098 RDZ131098:REC131098 RNV131098:RNY131098 RXR131098:RXU131098 SHN131098:SHQ131098 SRJ131098:SRM131098 TBF131098:TBI131098 TLB131098:TLE131098 TUX131098:TVA131098 UET131098:UEW131098 UOP131098:UOS131098 UYL131098:UYO131098 VIH131098:VIK131098 VSD131098:VSG131098 WBZ131098:WCC131098 WLV131098:WLY131098 WVR131098:WVU131098 G196634:J196634 JF196634:JI196634 TB196634:TE196634 ACX196634:ADA196634 AMT196634:AMW196634 AWP196634:AWS196634 BGL196634:BGO196634 BQH196634:BQK196634 CAD196634:CAG196634 CJZ196634:CKC196634 CTV196634:CTY196634 DDR196634:DDU196634 DNN196634:DNQ196634 DXJ196634:DXM196634 EHF196634:EHI196634 ERB196634:ERE196634 FAX196634:FBA196634 FKT196634:FKW196634 FUP196634:FUS196634 GEL196634:GEO196634 GOH196634:GOK196634 GYD196634:GYG196634 HHZ196634:HIC196634 HRV196634:HRY196634 IBR196634:IBU196634 ILN196634:ILQ196634 IVJ196634:IVM196634 JFF196634:JFI196634 JPB196634:JPE196634 JYX196634:JZA196634 KIT196634:KIW196634 KSP196634:KSS196634 LCL196634:LCO196634 LMH196634:LMK196634 LWD196634:LWG196634 MFZ196634:MGC196634 MPV196634:MPY196634 MZR196634:MZU196634 NJN196634:NJQ196634 NTJ196634:NTM196634 ODF196634:ODI196634 ONB196634:ONE196634 OWX196634:OXA196634 PGT196634:PGW196634 PQP196634:PQS196634 QAL196634:QAO196634 QKH196634:QKK196634 QUD196634:QUG196634 RDZ196634:REC196634 RNV196634:RNY196634 RXR196634:RXU196634 SHN196634:SHQ196634 SRJ196634:SRM196634 TBF196634:TBI196634 TLB196634:TLE196634 TUX196634:TVA196634 UET196634:UEW196634 UOP196634:UOS196634 UYL196634:UYO196634 VIH196634:VIK196634 VSD196634:VSG196634 WBZ196634:WCC196634 WLV196634:WLY196634 WVR196634:WVU196634 G262170:J262170 JF262170:JI262170 TB262170:TE262170 ACX262170:ADA262170 AMT262170:AMW262170 AWP262170:AWS262170 BGL262170:BGO262170 BQH262170:BQK262170 CAD262170:CAG262170 CJZ262170:CKC262170 CTV262170:CTY262170 DDR262170:DDU262170 DNN262170:DNQ262170 DXJ262170:DXM262170 EHF262170:EHI262170 ERB262170:ERE262170 FAX262170:FBA262170 FKT262170:FKW262170 FUP262170:FUS262170 GEL262170:GEO262170 GOH262170:GOK262170 GYD262170:GYG262170 HHZ262170:HIC262170 HRV262170:HRY262170 IBR262170:IBU262170 ILN262170:ILQ262170 IVJ262170:IVM262170 JFF262170:JFI262170 JPB262170:JPE262170 JYX262170:JZA262170 KIT262170:KIW262170 KSP262170:KSS262170 LCL262170:LCO262170 LMH262170:LMK262170 LWD262170:LWG262170 MFZ262170:MGC262170 MPV262170:MPY262170 MZR262170:MZU262170 NJN262170:NJQ262170 NTJ262170:NTM262170 ODF262170:ODI262170 ONB262170:ONE262170 OWX262170:OXA262170 PGT262170:PGW262170 PQP262170:PQS262170 QAL262170:QAO262170 QKH262170:QKK262170 QUD262170:QUG262170 RDZ262170:REC262170 RNV262170:RNY262170 RXR262170:RXU262170 SHN262170:SHQ262170 SRJ262170:SRM262170 TBF262170:TBI262170 TLB262170:TLE262170 TUX262170:TVA262170 UET262170:UEW262170 UOP262170:UOS262170 UYL262170:UYO262170 VIH262170:VIK262170 VSD262170:VSG262170 WBZ262170:WCC262170 WLV262170:WLY262170 WVR262170:WVU262170 G327706:J327706 JF327706:JI327706 TB327706:TE327706 ACX327706:ADA327706 AMT327706:AMW327706 AWP327706:AWS327706 BGL327706:BGO327706 BQH327706:BQK327706 CAD327706:CAG327706 CJZ327706:CKC327706 CTV327706:CTY327706 DDR327706:DDU327706 DNN327706:DNQ327706 DXJ327706:DXM327706 EHF327706:EHI327706 ERB327706:ERE327706 FAX327706:FBA327706 FKT327706:FKW327706 FUP327706:FUS327706 GEL327706:GEO327706 GOH327706:GOK327706 GYD327706:GYG327706 HHZ327706:HIC327706 HRV327706:HRY327706 IBR327706:IBU327706 ILN327706:ILQ327706 IVJ327706:IVM327706 JFF327706:JFI327706 JPB327706:JPE327706 JYX327706:JZA327706 KIT327706:KIW327706 KSP327706:KSS327706 LCL327706:LCO327706 LMH327706:LMK327706 LWD327706:LWG327706 MFZ327706:MGC327706 MPV327706:MPY327706 MZR327706:MZU327706 NJN327706:NJQ327706 NTJ327706:NTM327706 ODF327706:ODI327706 ONB327706:ONE327706 OWX327706:OXA327706 PGT327706:PGW327706 PQP327706:PQS327706 QAL327706:QAO327706 QKH327706:QKK327706 QUD327706:QUG327706 RDZ327706:REC327706 RNV327706:RNY327706 RXR327706:RXU327706 SHN327706:SHQ327706 SRJ327706:SRM327706 TBF327706:TBI327706 TLB327706:TLE327706 TUX327706:TVA327706 UET327706:UEW327706 UOP327706:UOS327706 UYL327706:UYO327706 VIH327706:VIK327706 VSD327706:VSG327706 WBZ327706:WCC327706 WLV327706:WLY327706 WVR327706:WVU327706 G393242:J393242 JF393242:JI393242 TB393242:TE393242 ACX393242:ADA393242 AMT393242:AMW393242 AWP393242:AWS393242 BGL393242:BGO393242 BQH393242:BQK393242 CAD393242:CAG393242 CJZ393242:CKC393242 CTV393242:CTY393242 DDR393242:DDU393242 DNN393242:DNQ393242 DXJ393242:DXM393242 EHF393242:EHI393242 ERB393242:ERE393242 FAX393242:FBA393242 FKT393242:FKW393242 FUP393242:FUS393242 GEL393242:GEO393242 GOH393242:GOK393242 GYD393242:GYG393242 HHZ393242:HIC393242 HRV393242:HRY393242 IBR393242:IBU393242 ILN393242:ILQ393242 IVJ393242:IVM393242 JFF393242:JFI393242 JPB393242:JPE393242 JYX393242:JZA393242 KIT393242:KIW393242 KSP393242:KSS393242 LCL393242:LCO393242 LMH393242:LMK393242 LWD393242:LWG393242 MFZ393242:MGC393242 MPV393242:MPY393242 MZR393242:MZU393242 NJN393242:NJQ393242 NTJ393242:NTM393242 ODF393242:ODI393242 ONB393242:ONE393242 OWX393242:OXA393242 PGT393242:PGW393242 PQP393242:PQS393242 QAL393242:QAO393242 QKH393242:QKK393242 QUD393242:QUG393242 RDZ393242:REC393242 RNV393242:RNY393242 RXR393242:RXU393242 SHN393242:SHQ393242 SRJ393242:SRM393242 TBF393242:TBI393242 TLB393242:TLE393242 TUX393242:TVA393242 UET393242:UEW393242 UOP393242:UOS393242 UYL393242:UYO393242 VIH393242:VIK393242 VSD393242:VSG393242 WBZ393242:WCC393242 WLV393242:WLY393242 WVR393242:WVU393242 G458778:J458778 JF458778:JI458778 TB458778:TE458778 ACX458778:ADA458778 AMT458778:AMW458778 AWP458778:AWS458778 BGL458778:BGO458778 BQH458778:BQK458778 CAD458778:CAG458778 CJZ458778:CKC458778 CTV458778:CTY458778 DDR458778:DDU458778 DNN458778:DNQ458778 DXJ458778:DXM458778 EHF458778:EHI458778 ERB458778:ERE458778 FAX458778:FBA458778 FKT458778:FKW458778 FUP458778:FUS458778 GEL458778:GEO458778 GOH458778:GOK458778 GYD458778:GYG458778 HHZ458778:HIC458778 HRV458778:HRY458778 IBR458778:IBU458778 ILN458778:ILQ458778 IVJ458778:IVM458778 JFF458778:JFI458778 JPB458778:JPE458778 JYX458778:JZA458778 KIT458778:KIW458778 KSP458778:KSS458778 LCL458778:LCO458778 LMH458778:LMK458778 LWD458778:LWG458778 MFZ458778:MGC458778 MPV458778:MPY458778 MZR458778:MZU458778 NJN458778:NJQ458778 NTJ458778:NTM458778 ODF458778:ODI458778 ONB458778:ONE458778 OWX458778:OXA458778 PGT458778:PGW458778 PQP458778:PQS458778 QAL458778:QAO458778 QKH458778:QKK458778 QUD458778:QUG458778 RDZ458778:REC458778 RNV458778:RNY458778 RXR458778:RXU458778 SHN458778:SHQ458778 SRJ458778:SRM458778 TBF458778:TBI458778 TLB458778:TLE458778 TUX458778:TVA458778 UET458778:UEW458778 UOP458778:UOS458778 UYL458778:UYO458778 VIH458778:VIK458778 VSD458778:VSG458778 WBZ458778:WCC458778 WLV458778:WLY458778 WVR458778:WVU458778 G524314:J524314 JF524314:JI524314 TB524314:TE524314 ACX524314:ADA524314 AMT524314:AMW524314 AWP524314:AWS524314 BGL524314:BGO524314 BQH524314:BQK524314 CAD524314:CAG524314 CJZ524314:CKC524314 CTV524314:CTY524314 DDR524314:DDU524314 DNN524314:DNQ524314 DXJ524314:DXM524314 EHF524314:EHI524314 ERB524314:ERE524314 FAX524314:FBA524314 FKT524314:FKW524314 FUP524314:FUS524314 GEL524314:GEO524314 GOH524314:GOK524314 GYD524314:GYG524314 HHZ524314:HIC524314 HRV524314:HRY524314 IBR524314:IBU524314 ILN524314:ILQ524314 IVJ524314:IVM524314 JFF524314:JFI524314 JPB524314:JPE524314 JYX524314:JZA524314 KIT524314:KIW524314 KSP524314:KSS524314 LCL524314:LCO524314 LMH524314:LMK524314 LWD524314:LWG524314 MFZ524314:MGC524314 MPV524314:MPY524314 MZR524314:MZU524314 NJN524314:NJQ524314 NTJ524314:NTM524314 ODF524314:ODI524314 ONB524314:ONE524314 OWX524314:OXA524314 PGT524314:PGW524314 PQP524314:PQS524314 QAL524314:QAO524314 QKH524314:QKK524314 QUD524314:QUG524314 RDZ524314:REC524314 RNV524314:RNY524314 RXR524314:RXU524314 SHN524314:SHQ524314 SRJ524314:SRM524314 TBF524314:TBI524314 TLB524314:TLE524314 TUX524314:TVA524314 UET524314:UEW524314 UOP524314:UOS524314 UYL524314:UYO524314 VIH524314:VIK524314 VSD524314:VSG524314 WBZ524314:WCC524314 WLV524314:WLY524314 WVR524314:WVU524314 G589850:J589850 JF589850:JI589850 TB589850:TE589850 ACX589850:ADA589850 AMT589850:AMW589850 AWP589850:AWS589850 BGL589850:BGO589850 BQH589850:BQK589850 CAD589850:CAG589850 CJZ589850:CKC589850 CTV589850:CTY589850 DDR589850:DDU589850 DNN589850:DNQ589850 DXJ589850:DXM589850 EHF589850:EHI589850 ERB589850:ERE589850 FAX589850:FBA589850 FKT589850:FKW589850 FUP589850:FUS589850 GEL589850:GEO589850 GOH589850:GOK589850 GYD589850:GYG589850 HHZ589850:HIC589850 HRV589850:HRY589850 IBR589850:IBU589850 ILN589850:ILQ589850 IVJ589850:IVM589850 JFF589850:JFI589850 JPB589850:JPE589850 JYX589850:JZA589850 KIT589850:KIW589850 KSP589850:KSS589850 LCL589850:LCO589850 LMH589850:LMK589850 LWD589850:LWG589850 MFZ589850:MGC589850 MPV589850:MPY589850 MZR589850:MZU589850 NJN589850:NJQ589850 NTJ589850:NTM589850 ODF589850:ODI589850 ONB589850:ONE589850 OWX589850:OXA589850 PGT589850:PGW589850 PQP589850:PQS589850 QAL589850:QAO589850 QKH589850:QKK589850 QUD589850:QUG589850 RDZ589850:REC589850 RNV589850:RNY589850 RXR589850:RXU589850 SHN589850:SHQ589850 SRJ589850:SRM589850 TBF589850:TBI589850 TLB589850:TLE589850 TUX589850:TVA589850 UET589850:UEW589850 UOP589850:UOS589850 UYL589850:UYO589850 VIH589850:VIK589850 VSD589850:VSG589850 WBZ589850:WCC589850 WLV589850:WLY589850 WVR589850:WVU589850 G655386:J655386 JF655386:JI655386 TB655386:TE655386 ACX655386:ADA655386 AMT655386:AMW655386 AWP655386:AWS655386 BGL655386:BGO655386 BQH655386:BQK655386 CAD655386:CAG655386 CJZ655386:CKC655386 CTV655386:CTY655386 DDR655386:DDU655386 DNN655386:DNQ655386 DXJ655386:DXM655386 EHF655386:EHI655386 ERB655386:ERE655386 FAX655386:FBA655386 FKT655386:FKW655386 FUP655386:FUS655386 GEL655386:GEO655386 GOH655386:GOK655386 GYD655386:GYG655386 HHZ655386:HIC655386 HRV655386:HRY655386 IBR655386:IBU655386 ILN655386:ILQ655386 IVJ655386:IVM655386 JFF655386:JFI655386 JPB655386:JPE655386 JYX655386:JZA655386 KIT655386:KIW655386 KSP655386:KSS655386 LCL655386:LCO655386 LMH655386:LMK655386 LWD655386:LWG655386 MFZ655386:MGC655386 MPV655386:MPY655386 MZR655386:MZU655386 NJN655386:NJQ655386 NTJ655386:NTM655386 ODF655386:ODI655386 ONB655386:ONE655386 OWX655386:OXA655386 PGT655386:PGW655386 PQP655386:PQS655386 QAL655386:QAO655386 QKH655386:QKK655386 QUD655386:QUG655386 RDZ655386:REC655386 RNV655386:RNY655386 RXR655386:RXU655386 SHN655386:SHQ655386 SRJ655386:SRM655386 TBF655386:TBI655386 TLB655386:TLE655386 TUX655386:TVA655386 UET655386:UEW655386 UOP655386:UOS655386 UYL655386:UYO655386 VIH655386:VIK655386 VSD655386:VSG655386 WBZ655386:WCC655386 WLV655386:WLY655386 WVR655386:WVU655386 G720922:J720922 JF720922:JI720922 TB720922:TE720922 ACX720922:ADA720922 AMT720922:AMW720922 AWP720922:AWS720922 BGL720922:BGO720922 BQH720922:BQK720922 CAD720922:CAG720922 CJZ720922:CKC720922 CTV720922:CTY720922 DDR720922:DDU720922 DNN720922:DNQ720922 DXJ720922:DXM720922 EHF720922:EHI720922 ERB720922:ERE720922 FAX720922:FBA720922 FKT720922:FKW720922 FUP720922:FUS720922 GEL720922:GEO720922 GOH720922:GOK720922 GYD720922:GYG720922 HHZ720922:HIC720922 HRV720922:HRY720922 IBR720922:IBU720922 ILN720922:ILQ720922 IVJ720922:IVM720922 JFF720922:JFI720922 JPB720922:JPE720922 JYX720922:JZA720922 KIT720922:KIW720922 KSP720922:KSS720922 LCL720922:LCO720922 LMH720922:LMK720922 LWD720922:LWG720922 MFZ720922:MGC720922 MPV720922:MPY720922 MZR720922:MZU720922 NJN720922:NJQ720922 NTJ720922:NTM720922 ODF720922:ODI720922 ONB720922:ONE720922 OWX720922:OXA720922 PGT720922:PGW720922 PQP720922:PQS720922 QAL720922:QAO720922 QKH720922:QKK720922 QUD720922:QUG720922 RDZ720922:REC720922 RNV720922:RNY720922 RXR720922:RXU720922 SHN720922:SHQ720922 SRJ720922:SRM720922 TBF720922:TBI720922 TLB720922:TLE720922 TUX720922:TVA720922 UET720922:UEW720922 UOP720922:UOS720922 UYL720922:UYO720922 VIH720922:VIK720922 VSD720922:VSG720922 WBZ720922:WCC720922 WLV720922:WLY720922 WVR720922:WVU720922 G786458:J786458 JF786458:JI786458 TB786458:TE786458 ACX786458:ADA786458 AMT786458:AMW786458 AWP786458:AWS786458 BGL786458:BGO786458 BQH786458:BQK786458 CAD786458:CAG786458 CJZ786458:CKC786458 CTV786458:CTY786458 DDR786458:DDU786458 DNN786458:DNQ786458 DXJ786458:DXM786458 EHF786458:EHI786458 ERB786458:ERE786458 FAX786458:FBA786458 FKT786458:FKW786458 FUP786458:FUS786458 GEL786458:GEO786458 GOH786458:GOK786458 GYD786458:GYG786458 HHZ786458:HIC786458 HRV786458:HRY786458 IBR786458:IBU786458 ILN786458:ILQ786458 IVJ786458:IVM786458 JFF786458:JFI786458 JPB786458:JPE786458 JYX786458:JZA786458 KIT786458:KIW786458 KSP786458:KSS786458 LCL786458:LCO786458 LMH786458:LMK786458 LWD786458:LWG786458 MFZ786458:MGC786458 MPV786458:MPY786458 MZR786458:MZU786458 NJN786458:NJQ786458 NTJ786458:NTM786458 ODF786458:ODI786458 ONB786458:ONE786458 OWX786458:OXA786458 PGT786458:PGW786458 PQP786458:PQS786458 QAL786458:QAO786458 QKH786458:QKK786458 QUD786458:QUG786458 RDZ786458:REC786458 RNV786458:RNY786458 RXR786458:RXU786458 SHN786458:SHQ786458 SRJ786458:SRM786458 TBF786458:TBI786458 TLB786458:TLE786458 TUX786458:TVA786458 UET786458:UEW786458 UOP786458:UOS786458 UYL786458:UYO786458 VIH786458:VIK786458 VSD786458:VSG786458 WBZ786458:WCC786458 WLV786458:WLY786458 WVR786458:WVU786458 G851994:J851994 JF851994:JI851994 TB851994:TE851994 ACX851994:ADA851994 AMT851994:AMW851994 AWP851994:AWS851994 BGL851994:BGO851994 BQH851994:BQK851994 CAD851994:CAG851994 CJZ851994:CKC851994 CTV851994:CTY851994 DDR851994:DDU851994 DNN851994:DNQ851994 DXJ851994:DXM851994 EHF851994:EHI851994 ERB851994:ERE851994 FAX851994:FBA851994 FKT851994:FKW851994 FUP851994:FUS851994 GEL851994:GEO851994 GOH851994:GOK851994 GYD851994:GYG851994 HHZ851994:HIC851994 HRV851994:HRY851994 IBR851994:IBU851994 ILN851994:ILQ851994 IVJ851994:IVM851994 JFF851994:JFI851994 JPB851994:JPE851994 JYX851994:JZA851994 KIT851994:KIW851994 KSP851994:KSS851994 LCL851994:LCO851994 LMH851994:LMK851994 LWD851994:LWG851994 MFZ851994:MGC851994 MPV851994:MPY851994 MZR851994:MZU851994 NJN851994:NJQ851994 NTJ851994:NTM851994 ODF851994:ODI851994 ONB851994:ONE851994 OWX851994:OXA851994 PGT851994:PGW851994 PQP851994:PQS851994 QAL851994:QAO851994 QKH851994:QKK851994 QUD851994:QUG851994 RDZ851994:REC851994 RNV851994:RNY851994 RXR851994:RXU851994 SHN851994:SHQ851994 SRJ851994:SRM851994 TBF851994:TBI851994 TLB851994:TLE851994 TUX851994:TVA851994 UET851994:UEW851994 UOP851994:UOS851994 UYL851994:UYO851994 VIH851994:VIK851994 VSD851994:VSG851994 WBZ851994:WCC851994 WLV851994:WLY851994 WVR851994:WVU851994 G917530:J917530 JF917530:JI917530 TB917530:TE917530 ACX917530:ADA917530 AMT917530:AMW917530 AWP917530:AWS917530 BGL917530:BGO917530 BQH917530:BQK917530 CAD917530:CAG917530 CJZ917530:CKC917530 CTV917530:CTY917530 DDR917530:DDU917530 DNN917530:DNQ917530 DXJ917530:DXM917530 EHF917530:EHI917530 ERB917530:ERE917530 FAX917530:FBA917530 FKT917530:FKW917530 FUP917530:FUS917530 GEL917530:GEO917530 GOH917530:GOK917530 GYD917530:GYG917530 HHZ917530:HIC917530 HRV917530:HRY917530 IBR917530:IBU917530 ILN917530:ILQ917530 IVJ917530:IVM917530 JFF917530:JFI917530 JPB917530:JPE917530 JYX917530:JZA917530 KIT917530:KIW917530 KSP917530:KSS917530 LCL917530:LCO917530 LMH917530:LMK917530 LWD917530:LWG917530 MFZ917530:MGC917530 MPV917530:MPY917530 MZR917530:MZU917530 NJN917530:NJQ917530 NTJ917530:NTM917530 ODF917530:ODI917530 ONB917530:ONE917530 OWX917530:OXA917530 PGT917530:PGW917530 PQP917530:PQS917530 QAL917530:QAO917530 QKH917530:QKK917530 QUD917530:QUG917530 RDZ917530:REC917530 RNV917530:RNY917530 RXR917530:RXU917530 SHN917530:SHQ917530 SRJ917530:SRM917530 TBF917530:TBI917530 TLB917530:TLE917530 TUX917530:TVA917530 UET917530:UEW917530 UOP917530:UOS917530 UYL917530:UYO917530 VIH917530:VIK917530 VSD917530:VSG917530 WBZ917530:WCC917530 WLV917530:WLY917530 WVR917530:WVU917530 G983066:J983066 JF983066:JI983066 TB983066:TE983066 ACX983066:ADA983066 AMT983066:AMW983066 AWP983066:AWS983066 BGL983066:BGO983066 BQH983066:BQK983066 CAD983066:CAG983066 CJZ983066:CKC983066 CTV983066:CTY983066 DDR983066:DDU983066 DNN983066:DNQ983066 DXJ983066:DXM983066 EHF983066:EHI983066 ERB983066:ERE983066 FAX983066:FBA983066 FKT983066:FKW983066 FUP983066:FUS983066 GEL983066:GEO983066 GOH983066:GOK983066 GYD983066:GYG983066 HHZ983066:HIC983066 HRV983066:HRY983066 IBR983066:IBU983066 ILN983066:ILQ983066 IVJ983066:IVM983066 JFF983066:JFI983066 JPB983066:JPE983066 JYX983066:JZA983066 KIT983066:KIW983066 KSP983066:KSS983066 LCL983066:LCO983066 LMH983066:LMK983066 LWD983066:LWG983066 MFZ983066:MGC983066 MPV983066:MPY983066 MZR983066:MZU983066 NJN983066:NJQ983066 NTJ983066:NTM983066 ODF983066:ODI983066 ONB983066:ONE983066 OWX983066:OXA983066 PGT983066:PGW983066 PQP983066:PQS983066 QAL983066:QAO983066 QKH983066:QKK983066 QUD983066:QUG983066 RDZ983066:REC983066 RNV983066:RNY983066 RXR983066:RXU983066 SHN983066:SHQ983066 SRJ983066:SRM983066 TBF983066:TBI983066 TLB983066:TLE983066 TUX983066:TVA983066 UET983066:UEW983066 UOP983066:UOS983066 UYL983066:UYO983066 VIH983066:VIK983066 VSD983066:VSG983066 WBZ983066:WCC983066 WLV983066:WLY983066 WVR983066:WVU983066 G28:J28 JF28:JI28 TB28:TE28 ACX28:ADA28 AMT28:AMW28 AWP28:AWS28 BGL28:BGO28 BQH28:BQK28 CAD28:CAG28 CJZ28:CKC28 CTV28:CTY28 DDR28:DDU28 DNN28:DNQ28 DXJ28:DXM28 EHF28:EHI28 ERB28:ERE28 FAX28:FBA28 FKT28:FKW28 FUP28:FUS28 GEL28:GEO28 GOH28:GOK28 GYD28:GYG28 HHZ28:HIC28 HRV28:HRY28 IBR28:IBU28 ILN28:ILQ28 IVJ28:IVM28 JFF28:JFI28 JPB28:JPE28 JYX28:JZA28 KIT28:KIW28 KSP28:KSS28 LCL28:LCO28 LMH28:LMK28 LWD28:LWG28 MFZ28:MGC28 MPV28:MPY28 MZR28:MZU28 NJN28:NJQ28 NTJ28:NTM28 ODF28:ODI28 ONB28:ONE28 OWX28:OXA28 PGT28:PGW28 PQP28:PQS28 QAL28:QAO28 QKH28:QKK28 QUD28:QUG28 RDZ28:REC28 RNV28:RNY28 RXR28:RXU28 SHN28:SHQ28 SRJ28:SRM28 TBF28:TBI28 TLB28:TLE28 TUX28:TVA28 UET28:UEW28 UOP28:UOS28 UYL28:UYO28 VIH28:VIK28 VSD28:VSG28 WBZ28:WCC28 WLV28:WLY28 WVR28:WVU28 G65564:J65564 JF65564:JI65564 TB65564:TE65564 ACX65564:ADA65564 AMT65564:AMW65564 AWP65564:AWS65564 BGL65564:BGO65564 BQH65564:BQK65564 CAD65564:CAG65564 CJZ65564:CKC65564 CTV65564:CTY65564 DDR65564:DDU65564 DNN65564:DNQ65564 DXJ65564:DXM65564 EHF65564:EHI65564 ERB65564:ERE65564 FAX65564:FBA65564 FKT65564:FKW65564 FUP65564:FUS65564 GEL65564:GEO65564 GOH65564:GOK65564 GYD65564:GYG65564 HHZ65564:HIC65564 HRV65564:HRY65564 IBR65564:IBU65564 ILN65564:ILQ65564 IVJ65564:IVM65564 JFF65564:JFI65564 JPB65564:JPE65564 JYX65564:JZA65564 KIT65564:KIW65564 KSP65564:KSS65564 LCL65564:LCO65564 LMH65564:LMK65564 LWD65564:LWG65564 MFZ65564:MGC65564 MPV65564:MPY65564 MZR65564:MZU65564 NJN65564:NJQ65564 NTJ65564:NTM65564 ODF65564:ODI65564 ONB65564:ONE65564 OWX65564:OXA65564 PGT65564:PGW65564 PQP65564:PQS65564 QAL65564:QAO65564 QKH65564:QKK65564 QUD65564:QUG65564 RDZ65564:REC65564 RNV65564:RNY65564 RXR65564:RXU65564 SHN65564:SHQ65564 SRJ65564:SRM65564 TBF65564:TBI65564 TLB65564:TLE65564 TUX65564:TVA65564 UET65564:UEW65564 UOP65564:UOS65564 UYL65564:UYO65564 VIH65564:VIK65564 VSD65564:VSG65564 WBZ65564:WCC65564 WLV65564:WLY65564 WVR65564:WVU65564 G131100:J131100 JF131100:JI131100 TB131100:TE131100 ACX131100:ADA131100 AMT131100:AMW131100 AWP131100:AWS131100 BGL131100:BGO131100 BQH131100:BQK131100 CAD131100:CAG131100 CJZ131100:CKC131100 CTV131100:CTY131100 DDR131100:DDU131100 DNN131100:DNQ131100 DXJ131100:DXM131100 EHF131100:EHI131100 ERB131100:ERE131100 FAX131100:FBA131100 FKT131100:FKW131100 FUP131100:FUS131100 GEL131100:GEO131100 GOH131100:GOK131100 GYD131100:GYG131100 HHZ131100:HIC131100 HRV131100:HRY131100 IBR131100:IBU131100 ILN131100:ILQ131100 IVJ131100:IVM131100 JFF131100:JFI131100 JPB131100:JPE131100 JYX131100:JZA131100 KIT131100:KIW131100 KSP131100:KSS131100 LCL131100:LCO131100 LMH131100:LMK131100 LWD131100:LWG131100 MFZ131100:MGC131100 MPV131100:MPY131100 MZR131100:MZU131100 NJN131100:NJQ131100 NTJ131100:NTM131100 ODF131100:ODI131100 ONB131100:ONE131100 OWX131100:OXA131100 PGT131100:PGW131100 PQP131100:PQS131100 QAL131100:QAO131100 QKH131100:QKK131100 QUD131100:QUG131100 RDZ131100:REC131100 RNV131100:RNY131100 RXR131100:RXU131100 SHN131100:SHQ131100 SRJ131100:SRM131100 TBF131100:TBI131100 TLB131100:TLE131100 TUX131100:TVA131100 UET131100:UEW131100 UOP131100:UOS131100 UYL131100:UYO131100 VIH131100:VIK131100 VSD131100:VSG131100 WBZ131100:WCC131100 WLV131100:WLY131100 WVR131100:WVU131100 G196636:J196636 JF196636:JI196636 TB196636:TE196636 ACX196636:ADA196636 AMT196636:AMW196636 AWP196636:AWS196636 BGL196636:BGO196636 BQH196636:BQK196636 CAD196636:CAG196636 CJZ196636:CKC196636 CTV196636:CTY196636 DDR196636:DDU196636 DNN196636:DNQ196636 DXJ196636:DXM196636 EHF196636:EHI196636 ERB196636:ERE196636 FAX196636:FBA196636 FKT196636:FKW196636 FUP196636:FUS196636 GEL196636:GEO196636 GOH196636:GOK196636 GYD196636:GYG196636 HHZ196636:HIC196636 HRV196636:HRY196636 IBR196636:IBU196636 ILN196636:ILQ196636 IVJ196636:IVM196636 JFF196636:JFI196636 JPB196636:JPE196636 JYX196636:JZA196636 KIT196636:KIW196636 KSP196636:KSS196636 LCL196636:LCO196636 LMH196636:LMK196636 LWD196636:LWG196636 MFZ196636:MGC196636 MPV196636:MPY196636 MZR196636:MZU196636 NJN196636:NJQ196636 NTJ196636:NTM196636 ODF196636:ODI196636 ONB196636:ONE196636 OWX196636:OXA196636 PGT196636:PGW196636 PQP196636:PQS196636 QAL196636:QAO196636 QKH196636:QKK196636 QUD196636:QUG196636 RDZ196636:REC196636 RNV196636:RNY196636 RXR196636:RXU196636 SHN196636:SHQ196636 SRJ196636:SRM196636 TBF196636:TBI196636 TLB196636:TLE196636 TUX196636:TVA196636 UET196636:UEW196636 UOP196636:UOS196636 UYL196636:UYO196636 VIH196636:VIK196636 VSD196636:VSG196636 WBZ196636:WCC196636 WLV196636:WLY196636 WVR196636:WVU196636 G262172:J262172 JF262172:JI262172 TB262172:TE262172 ACX262172:ADA262172 AMT262172:AMW262172 AWP262172:AWS262172 BGL262172:BGO262172 BQH262172:BQK262172 CAD262172:CAG262172 CJZ262172:CKC262172 CTV262172:CTY262172 DDR262172:DDU262172 DNN262172:DNQ262172 DXJ262172:DXM262172 EHF262172:EHI262172 ERB262172:ERE262172 FAX262172:FBA262172 FKT262172:FKW262172 FUP262172:FUS262172 GEL262172:GEO262172 GOH262172:GOK262172 GYD262172:GYG262172 HHZ262172:HIC262172 HRV262172:HRY262172 IBR262172:IBU262172 ILN262172:ILQ262172 IVJ262172:IVM262172 JFF262172:JFI262172 JPB262172:JPE262172 JYX262172:JZA262172 KIT262172:KIW262172 KSP262172:KSS262172 LCL262172:LCO262172 LMH262172:LMK262172 LWD262172:LWG262172 MFZ262172:MGC262172 MPV262172:MPY262172 MZR262172:MZU262172 NJN262172:NJQ262172 NTJ262172:NTM262172 ODF262172:ODI262172 ONB262172:ONE262172 OWX262172:OXA262172 PGT262172:PGW262172 PQP262172:PQS262172 QAL262172:QAO262172 QKH262172:QKK262172 QUD262172:QUG262172 RDZ262172:REC262172 RNV262172:RNY262172 RXR262172:RXU262172 SHN262172:SHQ262172 SRJ262172:SRM262172 TBF262172:TBI262172 TLB262172:TLE262172 TUX262172:TVA262172 UET262172:UEW262172 UOP262172:UOS262172 UYL262172:UYO262172 VIH262172:VIK262172 VSD262172:VSG262172 WBZ262172:WCC262172 WLV262172:WLY262172 WVR262172:WVU262172 G327708:J327708 JF327708:JI327708 TB327708:TE327708 ACX327708:ADA327708 AMT327708:AMW327708 AWP327708:AWS327708 BGL327708:BGO327708 BQH327708:BQK327708 CAD327708:CAG327708 CJZ327708:CKC327708 CTV327708:CTY327708 DDR327708:DDU327708 DNN327708:DNQ327708 DXJ327708:DXM327708 EHF327708:EHI327708 ERB327708:ERE327708 FAX327708:FBA327708 FKT327708:FKW327708 FUP327708:FUS327708 GEL327708:GEO327708 GOH327708:GOK327708 GYD327708:GYG327708 HHZ327708:HIC327708 HRV327708:HRY327708 IBR327708:IBU327708 ILN327708:ILQ327708 IVJ327708:IVM327708 JFF327708:JFI327708 JPB327708:JPE327708 JYX327708:JZA327708 KIT327708:KIW327708 KSP327708:KSS327708 LCL327708:LCO327708 LMH327708:LMK327708 LWD327708:LWG327708 MFZ327708:MGC327708 MPV327708:MPY327708 MZR327708:MZU327708 NJN327708:NJQ327708 NTJ327708:NTM327708 ODF327708:ODI327708 ONB327708:ONE327708 OWX327708:OXA327708 PGT327708:PGW327708 PQP327708:PQS327708 QAL327708:QAO327708 QKH327708:QKK327708 QUD327708:QUG327708 RDZ327708:REC327708 RNV327708:RNY327708 RXR327708:RXU327708 SHN327708:SHQ327708 SRJ327708:SRM327708 TBF327708:TBI327708 TLB327708:TLE327708 TUX327708:TVA327708 UET327708:UEW327708 UOP327708:UOS327708 UYL327708:UYO327708 VIH327708:VIK327708 VSD327708:VSG327708 WBZ327708:WCC327708 WLV327708:WLY327708 WVR327708:WVU327708 G393244:J393244 JF393244:JI393244 TB393244:TE393244 ACX393244:ADA393244 AMT393244:AMW393244 AWP393244:AWS393244 BGL393244:BGO393244 BQH393244:BQK393244 CAD393244:CAG393244 CJZ393244:CKC393244 CTV393244:CTY393244 DDR393244:DDU393244 DNN393244:DNQ393244 DXJ393244:DXM393244 EHF393244:EHI393244 ERB393244:ERE393244 FAX393244:FBA393244 FKT393244:FKW393244 FUP393244:FUS393244 GEL393244:GEO393244 GOH393244:GOK393244 GYD393244:GYG393244 HHZ393244:HIC393244 HRV393244:HRY393244 IBR393244:IBU393244 ILN393244:ILQ393244 IVJ393244:IVM393244 JFF393244:JFI393244 JPB393244:JPE393244 JYX393244:JZA393244 KIT393244:KIW393244 KSP393244:KSS393244 LCL393244:LCO393244 LMH393244:LMK393244 LWD393244:LWG393244 MFZ393244:MGC393244 MPV393244:MPY393244 MZR393244:MZU393244 NJN393244:NJQ393244 NTJ393244:NTM393244 ODF393244:ODI393244 ONB393244:ONE393244 OWX393244:OXA393244 PGT393244:PGW393244 PQP393244:PQS393244 QAL393244:QAO393244 QKH393244:QKK393244 QUD393244:QUG393244 RDZ393244:REC393244 RNV393244:RNY393244 RXR393244:RXU393244 SHN393244:SHQ393244 SRJ393244:SRM393244 TBF393244:TBI393244 TLB393244:TLE393244 TUX393244:TVA393244 UET393244:UEW393244 UOP393244:UOS393244 UYL393244:UYO393244 VIH393244:VIK393244 VSD393244:VSG393244 WBZ393244:WCC393244 WLV393244:WLY393244 WVR393244:WVU393244 G458780:J458780 JF458780:JI458780 TB458780:TE458780 ACX458780:ADA458780 AMT458780:AMW458780 AWP458780:AWS458780 BGL458780:BGO458780 BQH458780:BQK458780 CAD458780:CAG458780 CJZ458780:CKC458780 CTV458780:CTY458780 DDR458780:DDU458780 DNN458780:DNQ458780 DXJ458780:DXM458780 EHF458780:EHI458780 ERB458780:ERE458780 FAX458780:FBA458780 FKT458780:FKW458780 FUP458780:FUS458780 GEL458780:GEO458780 GOH458780:GOK458780 GYD458780:GYG458780 HHZ458780:HIC458780 HRV458780:HRY458780 IBR458780:IBU458780 ILN458780:ILQ458780 IVJ458780:IVM458780 JFF458780:JFI458780 JPB458780:JPE458780 JYX458780:JZA458780 KIT458780:KIW458780 KSP458780:KSS458780 LCL458780:LCO458780 LMH458780:LMK458780 LWD458780:LWG458780 MFZ458780:MGC458780 MPV458780:MPY458780 MZR458780:MZU458780 NJN458780:NJQ458780 NTJ458780:NTM458780 ODF458780:ODI458780 ONB458780:ONE458780 OWX458780:OXA458780 PGT458780:PGW458780 PQP458780:PQS458780 QAL458780:QAO458780 QKH458780:QKK458780 QUD458780:QUG458780 RDZ458780:REC458780 RNV458780:RNY458780 RXR458780:RXU458780 SHN458780:SHQ458780 SRJ458780:SRM458780 TBF458780:TBI458780 TLB458780:TLE458780 TUX458780:TVA458780 UET458780:UEW458780 UOP458780:UOS458780 UYL458780:UYO458780 VIH458780:VIK458780 VSD458780:VSG458780 WBZ458780:WCC458780 WLV458780:WLY458780 WVR458780:WVU458780 G524316:J524316 JF524316:JI524316 TB524316:TE524316 ACX524316:ADA524316 AMT524316:AMW524316 AWP524316:AWS524316 BGL524316:BGO524316 BQH524316:BQK524316 CAD524316:CAG524316 CJZ524316:CKC524316 CTV524316:CTY524316 DDR524316:DDU524316 DNN524316:DNQ524316 DXJ524316:DXM524316 EHF524316:EHI524316 ERB524316:ERE524316 FAX524316:FBA524316 FKT524316:FKW524316 FUP524316:FUS524316 GEL524316:GEO524316 GOH524316:GOK524316 GYD524316:GYG524316 HHZ524316:HIC524316 HRV524316:HRY524316 IBR524316:IBU524316 ILN524316:ILQ524316 IVJ524316:IVM524316 JFF524316:JFI524316 JPB524316:JPE524316 JYX524316:JZA524316 KIT524316:KIW524316 KSP524316:KSS524316 LCL524316:LCO524316 LMH524316:LMK524316 LWD524316:LWG524316 MFZ524316:MGC524316 MPV524316:MPY524316 MZR524316:MZU524316 NJN524316:NJQ524316 NTJ524316:NTM524316 ODF524316:ODI524316 ONB524316:ONE524316 OWX524316:OXA524316 PGT524316:PGW524316 PQP524316:PQS524316 QAL524316:QAO524316 QKH524316:QKK524316 QUD524316:QUG524316 RDZ524316:REC524316 RNV524316:RNY524316 RXR524316:RXU524316 SHN524316:SHQ524316 SRJ524316:SRM524316 TBF524316:TBI524316 TLB524316:TLE524316 TUX524316:TVA524316 UET524316:UEW524316 UOP524316:UOS524316 UYL524316:UYO524316 VIH524316:VIK524316 VSD524316:VSG524316 WBZ524316:WCC524316 WLV524316:WLY524316 WVR524316:WVU524316 G589852:J589852 JF589852:JI589852 TB589852:TE589852 ACX589852:ADA589852 AMT589852:AMW589852 AWP589852:AWS589852 BGL589852:BGO589852 BQH589852:BQK589852 CAD589852:CAG589852 CJZ589852:CKC589852 CTV589852:CTY589852 DDR589852:DDU589852 DNN589852:DNQ589852 DXJ589852:DXM589852 EHF589852:EHI589852 ERB589852:ERE589852 FAX589852:FBA589852 FKT589852:FKW589852 FUP589852:FUS589852 GEL589852:GEO589852 GOH589852:GOK589852 GYD589852:GYG589852 HHZ589852:HIC589852 HRV589852:HRY589852 IBR589852:IBU589852 ILN589852:ILQ589852 IVJ589852:IVM589852 JFF589852:JFI589852 JPB589852:JPE589852 JYX589852:JZA589852 KIT589852:KIW589852 KSP589852:KSS589852 LCL589852:LCO589852 LMH589852:LMK589852 LWD589852:LWG589852 MFZ589852:MGC589852 MPV589852:MPY589852 MZR589852:MZU589852 NJN589852:NJQ589852 NTJ589852:NTM589852 ODF589852:ODI589852 ONB589852:ONE589852 OWX589852:OXA589852 PGT589852:PGW589852 PQP589852:PQS589852 QAL589852:QAO589852 QKH589852:QKK589852 QUD589852:QUG589852 RDZ589852:REC589852 RNV589852:RNY589852 RXR589852:RXU589852 SHN589852:SHQ589852 SRJ589852:SRM589852 TBF589852:TBI589852 TLB589852:TLE589852 TUX589852:TVA589852 UET589852:UEW589852 UOP589852:UOS589852 UYL589852:UYO589852 VIH589852:VIK589852 VSD589852:VSG589852 WBZ589852:WCC589852 WLV589852:WLY589852 WVR589852:WVU589852 G655388:J655388 JF655388:JI655388 TB655388:TE655388 ACX655388:ADA655388 AMT655388:AMW655388 AWP655388:AWS655388 BGL655388:BGO655388 BQH655388:BQK655388 CAD655388:CAG655388 CJZ655388:CKC655388 CTV655388:CTY655388 DDR655388:DDU655388 DNN655388:DNQ655388 DXJ655388:DXM655388 EHF655388:EHI655388 ERB655388:ERE655388 FAX655388:FBA655388 FKT655388:FKW655388 FUP655388:FUS655388 GEL655388:GEO655388 GOH655388:GOK655388 GYD655388:GYG655388 HHZ655388:HIC655388 HRV655388:HRY655388 IBR655388:IBU655388 ILN655388:ILQ655388 IVJ655388:IVM655388 JFF655388:JFI655388 JPB655388:JPE655388 JYX655388:JZA655388 KIT655388:KIW655388 KSP655388:KSS655388 LCL655388:LCO655388 LMH655388:LMK655388 LWD655388:LWG655388 MFZ655388:MGC655388 MPV655388:MPY655388 MZR655388:MZU655388 NJN655388:NJQ655388 NTJ655388:NTM655388 ODF655388:ODI655388 ONB655388:ONE655388 OWX655388:OXA655388 PGT655388:PGW655388 PQP655388:PQS655388 QAL655388:QAO655388 QKH655388:QKK655388 QUD655388:QUG655388 RDZ655388:REC655388 RNV655388:RNY655388 RXR655388:RXU655388 SHN655388:SHQ655388 SRJ655388:SRM655388 TBF655388:TBI655388 TLB655388:TLE655388 TUX655388:TVA655388 UET655388:UEW655388 UOP655388:UOS655388 UYL655388:UYO655388 VIH655388:VIK655388 VSD655388:VSG655388 WBZ655388:WCC655388 WLV655388:WLY655388 WVR655388:WVU655388 G720924:J720924 JF720924:JI720924 TB720924:TE720924 ACX720924:ADA720924 AMT720924:AMW720924 AWP720924:AWS720924 BGL720924:BGO720924 BQH720924:BQK720924 CAD720924:CAG720924 CJZ720924:CKC720924 CTV720924:CTY720924 DDR720924:DDU720924 DNN720924:DNQ720924 DXJ720924:DXM720924 EHF720924:EHI720924 ERB720924:ERE720924 FAX720924:FBA720924 FKT720924:FKW720924 FUP720924:FUS720924 GEL720924:GEO720924 GOH720924:GOK720924 GYD720924:GYG720924 HHZ720924:HIC720924 HRV720924:HRY720924 IBR720924:IBU720924 ILN720924:ILQ720924 IVJ720924:IVM720924 JFF720924:JFI720924 JPB720924:JPE720924 JYX720924:JZA720924 KIT720924:KIW720924 KSP720924:KSS720924 LCL720924:LCO720924 LMH720924:LMK720924 LWD720924:LWG720924 MFZ720924:MGC720924 MPV720924:MPY720924 MZR720924:MZU720924 NJN720924:NJQ720924 NTJ720924:NTM720924 ODF720924:ODI720924 ONB720924:ONE720924 OWX720924:OXA720924 PGT720924:PGW720924 PQP720924:PQS720924 QAL720924:QAO720924 QKH720924:QKK720924 QUD720924:QUG720924 RDZ720924:REC720924 RNV720924:RNY720924 RXR720924:RXU720924 SHN720924:SHQ720924 SRJ720924:SRM720924 TBF720924:TBI720924 TLB720924:TLE720924 TUX720924:TVA720924 UET720924:UEW720924 UOP720924:UOS720924 UYL720924:UYO720924 VIH720924:VIK720924 VSD720924:VSG720924 WBZ720924:WCC720924 WLV720924:WLY720924 WVR720924:WVU720924 G786460:J786460 JF786460:JI786460 TB786460:TE786460 ACX786460:ADA786460 AMT786460:AMW786460 AWP786460:AWS786460 BGL786460:BGO786460 BQH786460:BQK786460 CAD786460:CAG786460 CJZ786460:CKC786460 CTV786460:CTY786460 DDR786460:DDU786460 DNN786460:DNQ786460 DXJ786460:DXM786460 EHF786460:EHI786460 ERB786460:ERE786460 FAX786460:FBA786460 FKT786460:FKW786460 FUP786460:FUS786460 GEL786460:GEO786460 GOH786460:GOK786460 GYD786460:GYG786460 HHZ786460:HIC786460 HRV786460:HRY786460 IBR786460:IBU786460 ILN786460:ILQ786460 IVJ786460:IVM786460 JFF786460:JFI786460 JPB786460:JPE786460 JYX786460:JZA786460 KIT786460:KIW786460 KSP786460:KSS786460 LCL786460:LCO786460 LMH786460:LMK786460 LWD786460:LWG786460 MFZ786460:MGC786460 MPV786460:MPY786460 MZR786460:MZU786460 NJN786460:NJQ786460 NTJ786460:NTM786460 ODF786460:ODI786460 ONB786460:ONE786460 OWX786460:OXA786460 PGT786460:PGW786460 PQP786460:PQS786460 QAL786460:QAO786460 QKH786460:QKK786460 QUD786460:QUG786460 RDZ786460:REC786460 RNV786460:RNY786460 RXR786460:RXU786460 SHN786460:SHQ786460 SRJ786460:SRM786460 TBF786460:TBI786460 TLB786460:TLE786460 TUX786460:TVA786460 UET786460:UEW786460 UOP786460:UOS786460 UYL786460:UYO786460 VIH786460:VIK786460 VSD786460:VSG786460 WBZ786460:WCC786460 WLV786460:WLY786460 WVR786460:WVU786460 G851996:J851996 JF851996:JI851996 TB851996:TE851996 ACX851996:ADA851996 AMT851996:AMW851996 AWP851996:AWS851996 BGL851996:BGO851996 BQH851996:BQK851996 CAD851996:CAG851996 CJZ851996:CKC851996 CTV851996:CTY851996 DDR851996:DDU851996 DNN851996:DNQ851996 DXJ851996:DXM851996 EHF851996:EHI851996 ERB851996:ERE851996 FAX851996:FBA851996 FKT851996:FKW851996 FUP851996:FUS851996 GEL851996:GEO851996 GOH851996:GOK851996 GYD851996:GYG851996 HHZ851996:HIC851996 HRV851996:HRY851996 IBR851996:IBU851996 ILN851996:ILQ851996 IVJ851996:IVM851996 JFF851996:JFI851996 JPB851996:JPE851996 JYX851996:JZA851996 KIT851996:KIW851996 KSP851996:KSS851996 LCL851996:LCO851996 LMH851996:LMK851996 LWD851996:LWG851996 MFZ851996:MGC851996 MPV851996:MPY851996 MZR851996:MZU851996 NJN851996:NJQ851996 NTJ851996:NTM851996 ODF851996:ODI851996 ONB851996:ONE851996 OWX851996:OXA851996 PGT851996:PGW851996 PQP851996:PQS851996 QAL851996:QAO851996 QKH851996:QKK851996 QUD851996:QUG851996 RDZ851996:REC851996 RNV851996:RNY851996 RXR851996:RXU851996 SHN851996:SHQ851996 SRJ851996:SRM851996 TBF851996:TBI851996 TLB851996:TLE851996 TUX851996:TVA851996 UET851996:UEW851996 UOP851996:UOS851996 UYL851996:UYO851996 VIH851996:VIK851996 VSD851996:VSG851996 WBZ851996:WCC851996 WLV851996:WLY851996 WVR851996:WVU851996 G917532:J917532 JF917532:JI917532 TB917532:TE917532 ACX917532:ADA917532 AMT917532:AMW917532 AWP917532:AWS917532 BGL917532:BGO917532 BQH917532:BQK917532 CAD917532:CAG917532 CJZ917532:CKC917532 CTV917532:CTY917532 DDR917532:DDU917532 DNN917532:DNQ917532 DXJ917532:DXM917532 EHF917532:EHI917532 ERB917532:ERE917532 FAX917532:FBA917532 FKT917532:FKW917532 FUP917532:FUS917532 GEL917532:GEO917532 GOH917532:GOK917532 GYD917532:GYG917532 HHZ917532:HIC917532 HRV917532:HRY917532 IBR917532:IBU917532 ILN917532:ILQ917532 IVJ917532:IVM917532 JFF917532:JFI917532 JPB917532:JPE917532 JYX917532:JZA917532 KIT917532:KIW917532 KSP917532:KSS917532 LCL917532:LCO917532 LMH917532:LMK917532 LWD917532:LWG917532 MFZ917532:MGC917532 MPV917532:MPY917532 MZR917532:MZU917532 NJN917532:NJQ917532 NTJ917532:NTM917532 ODF917532:ODI917532 ONB917532:ONE917532 OWX917532:OXA917532 PGT917532:PGW917532 PQP917532:PQS917532 QAL917532:QAO917532 QKH917532:QKK917532 QUD917532:QUG917532 RDZ917532:REC917532 RNV917532:RNY917532 RXR917532:RXU917532 SHN917532:SHQ917532 SRJ917532:SRM917532 TBF917532:TBI917532 TLB917532:TLE917532 TUX917532:TVA917532 UET917532:UEW917532 UOP917532:UOS917532 UYL917532:UYO917532 VIH917532:VIK917532 VSD917532:VSG917532 WBZ917532:WCC917532 WLV917532:WLY917532 WVR917532:WVU917532 G983068:J983068 JF983068:JI983068 TB983068:TE983068 ACX983068:ADA983068 AMT983068:AMW983068 AWP983068:AWS983068 BGL983068:BGO983068 BQH983068:BQK983068 CAD983068:CAG983068 CJZ983068:CKC983068 CTV983068:CTY983068 DDR983068:DDU983068 DNN983068:DNQ983068 DXJ983068:DXM983068 EHF983068:EHI983068 ERB983068:ERE983068 FAX983068:FBA983068 FKT983068:FKW983068 FUP983068:FUS983068 GEL983068:GEO983068 GOH983068:GOK983068 GYD983068:GYG983068 HHZ983068:HIC983068 HRV983068:HRY983068 IBR983068:IBU983068 ILN983068:ILQ983068 IVJ983068:IVM983068 JFF983068:JFI983068 JPB983068:JPE983068 JYX983068:JZA983068 KIT983068:KIW983068 KSP983068:KSS983068 LCL983068:LCO983068 LMH983068:LMK983068 LWD983068:LWG983068 MFZ983068:MGC983068 MPV983068:MPY983068 MZR983068:MZU983068 NJN983068:NJQ983068 NTJ983068:NTM983068 ODF983068:ODI983068 ONB983068:ONE983068 OWX983068:OXA983068 PGT983068:PGW983068 PQP983068:PQS983068 QAL983068:QAO983068 QKH983068:QKK983068 QUD983068:QUG983068 RDZ983068:REC983068 RNV983068:RNY983068 RXR983068:RXU983068 SHN983068:SHQ983068 SRJ983068:SRM983068 TBF983068:TBI983068 TLB983068:TLE983068 TUX983068:TVA983068 UET983068:UEW983068 UOP983068:UOS983068 UYL983068:UYO983068 VIH983068:VIK983068 VSD983068:VSG983068 WBZ983068:WCC983068 WLV983068:WLY983068 WVR983068:WVU983068 L24:N24 JK24:JM24 TG24:TI24 ADC24:ADE24 AMY24:ANA24 AWU24:AWW24 BGQ24:BGS24 BQM24:BQO24 CAI24:CAK24 CKE24:CKG24 CUA24:CUC24 DDW24:DDY24 DNS24:DNU24 DXO24:DXQ24 EHK24:EHM24 ERG24:ERI24 FBC24:FBE24 FKY24:FLA24 FUU24:FUW24 GEQ24:GES24 GOM24:GOO24 GYI24:GYK24 HIE24:HIG24 HSA24:HSC24 IBW24:IBY24 ILS24:ILU24 IVO24:IVQ24 JFK24:JFM24 JPG24:JPI24 JZC24:JZE24 KIY24:KJA24 KSU24:KSW24 LCQ24:LCS24 LMM24:LMO24 LWI24:LWK24 MGE24:MGG24 MQA24:MQC24 MZW24:MZY24 NJS24:NJU24 NTO24:NTQ24 ODK24:ODM24 ONG24:ONI24 OXC24:OXE24 PGY24:PHA24 PQU24:PQW24 QAQ24:QAS24 QKM24:QKO24 QUI24:QUK24 REE24:REG24 ROA24:ROC24 RXW24:RXY24 SHS24:SHU24 SRO24:SRQ24 TBK24:TBM24 TLG24:TLI24 TVC24:TVE24 UEY24:UFA24 UOU24:UOW24 UYQ24:UYS24 VIM24:VIO24 VSI24:VSK24 WCE24:WCG24 WMA24:WMC24 WVW24:WVY24 L65560:N65560 JK65560:JM65560 TG65560:TI65560 ADC65560:ADE65560 AMY65560:ANA65560 AWU65560:AWW65560 BGQ65560:BGS65560 BQM65560:BQO65560 CAI65560:CAK65560 CKE65560:CKG65560 CUA65560:CUC65560 DDW65560:DDY65560 DNS65560:DNU65560 DXO65560:DXQ65560 EHK65560:EHM65560 ERG65560:ERI65560 FBC65560:FBE65560 FKY65560:FLA65560 FUU65560:FUW65560 GEQ65560:GES65560 GOM65560:GOO65560 GYI65560:GYK65560 HIE65560:HIG65560 HSA65560:HSC65560 IBW65560:IBY65560 ILS65560:ILU65560 IVO65560:IVQ65560 JFK65560:JFM65560 JPG65560:JPI65560 JZC65560:JZE65560 KIY65560:KJA65560 KSU65560:KSW65560 LCQ65560:LCS65560 LMM65560:LMO65560 LWI65560:LWK65560 MGE65560:MGG65560 MQA65560:MQC65560 MZW65560:MZY65560 NJS65560:NJU65560 NTO65560:NTQ65560 ODK65560:ODM65560 ONG65560:ONI65560 OXC65560:OXE65560 PGY65560:PHA65560 PQU65560:PQW65560 QAQ65560:QAS65560 QKM65560:QKO65560 QUI65560:QUK65560 REE65560:REG65560 ROA65560:ROC65560 RXW65560:RXY65560 SHS65560:SHU65560 SRO65560:SRQ65560 TBK65560:TBM65560 TLG65560:TLI65560 TVC65560:TVE65560 UEY65560:UFA65560 UOU65560:UOW65560 UYQ65560:UYS65560 VIM65560:VIO65560 VSI65560:VSK65560 WCE65560:WCG65560 WMA65560:WMC65560 WVW65560:WVY65560 L131096:N131096 JK131096:JM131096 TG131096:TI131096 ADC131096:ADE131096 AMY131096:ANA131096 AWU131096:AWW131096 BGQ131096:BGS131096 BQM131096:BQO131096 CAI131096:CAK131096 CKE131096:CKG131096 CUA131096:CUC131096 DDW131096:DDY131096 DNS131096:DNU131096 DXO131096:DXQ131096 EHK131096:EHM131096 ERG131096:ERI131096 FBC131096:FBE131096 FKY131096:FLA131096 FUU131096:FUW131096 GEQ131096:GES131096 GOM131096:GOO131096 GYI131096:GYK131096 HIE131096:HIG131096 HSA131096:HSC131096 IBW131096:IBY131096 ILS131096:ILU131096 IVO131096:IVQ131096 JFK131096:JFM131096 JPG131096:JPI131096 JZC131096:JZE131096 KIY131096:KJA131096 KSU131096:KSW131096 LCQ131096:LCS131096 LMM131096:LMO131096 LWI131096:LWK131096 MGE131096:MGG131096 MQA131096:MQC131096 MZW131096:MZY131096 NJS131096:NJU131096 NTO131096:NTQ131096 ODK131096:ODM131096 ONG131096:ONI131096 OXC131096:OXE131096 PGY131096:PHA131096 PQU131096:PQW131096 QAQ131096:QAS131096 QKM131096:QKO131096 QUI131096:QUK131096 REE131096:REG131096 ROA131096:ROC131096 RXW131096:RXY131096 SHS131096:SHU131096 SRO131096:SRQ131096 TBK131096:TBM131096 TLG131096:TLI131096 TVC131096:TVE131096 UEY131096:UFA131096 UOU131096:UOW131096 UYQ131096:UYS131096 VIM131096:VIO131096 VSI131096:VSK131096 WCE131096:WCG131096 WMA131096:WMC131096 WVW131096:WVY131096 L196632:N196632 JK196632:JM196632 TG196632:TI196632 ADC196632:ADE196632 AMY196632:ANA196632 AWU196632:AWW196632 BGQ196632:BGS196632 BQM196632:BQO196632 CAI196632:CAK196632 CKE196632:CKG196632 CUA196632:CUC196632 DDW196632:DDY196632 DNS196632:DNU196632 DXO196632:DXQ196632 EHK196632:EHM196632 ERG196632:ERI196632 FBC196632:FBE196632 FKY196632:FLA196632 FUU196632:FUW196632 GEQ196632:GES196632 GOM196632:GOO196632 GYI196632:GYK196632 HIE196632:HIG196632 HSA196632:HSC196632 IBW196632:IBY196632 ILS196632:ILU196632 IVO196632:IVQ196632 JFK196632:JFM196632 JPG196632:JPI196632 JZC196632:JZE196632 KIY196632:KJA196632 KSU196632:KSW196632 LCQ196632:LCS196632 LMM196632:LMO196632 LWI196632:LWK196632 MGE196632:MGG196632 MQA196632:MQC196632 MZW196632:MZY196632 NJS196632:NJU196632 NTO196632:NTQ196632 ODK196632:ODM196632 ONG196632:ONI196632 OXC196632:OXE196632 PGY196632:PHA196632 PQU196632:PQW196632 QAQ196632:QAS196632 QKM196632:QKO196632 QUI196632:QUK196632 REE196632:REG196632 ROA196632:ROC196632 RXW196632:RXY196632 SHS196632:SHU196632 SRO196632:SRQ196632 TBK196632:TBM196632 TLG196632:TLI196632 TVC196632:TVE196632 UEY196632:UFA196632 UOU196632:UOW196632 UYQ196632:UYS196632 VIM196632:VIO196632 VSI196632:VSK196632 WCE196632:WCG196632 WMA196632:WMC196632 WVW196632:WVY196632 L262168:N262168 JK262168:JM262168 TG262168:TI262168 ADC262168:ADE262168 AMY262168:ANA262168 AWU262168:AWW262168 BGQ262168:BGS262168 BQM262168:BQO262168 CAI262168:CAK262168 CKE262168:CKG262168 CUA262168:CUC262168 DDW262168:DDY262168 DNS262168:DNU262168 DXO262168:DXQ262168 EHK262168:EHM262168 ERG262168:ERI262168 FBC262168:FBE262168 FKY262168:FLA262168 FUU262168:FUW262168 GEQ262168:GES262168 GOM262168:GOO262168 GYI262168:GYK262168 HIE262168:HIG262168 HSA262168:HSC262168 IBW262168:IBY262168 ILS262168:ILU262168 IVO262168:IVQ262168 JFK262168:JFM262168 JPG262168:JPI262168 JZC262168:JZE262168 KIY262168:KJA262168 KSU262168:KSW262168 LCQ262168:LCS262168 LMM262168:LMO262168 LWI262168:LWK262168 MGE262168:MGG262168 MQA262168:MQC262168 MZW262168:MZY262168 NJS262168:NJU262168 NTO262168:NTQ262168 ODK262168:ODM262168 ONG262168:ONI262168 OXC262168:OXE262168 PGY262168:PHA262168 PQU262168:PQW262168 QAQ262168:QAS262168 QKM262168:QKO262168 QUI262168:QUK262168 REE262168:REG262168 ROA262168:ROC262168 RXW262168:RXY262168 SHS262168:SHU262168 SRO262168:SRQ262168 TBK262168:TBM262168 TLG262168:TLI262168 TVC262168:TVE262168 UEY262168:UFA262168 UOU262168:UOW262168 UYQ262168:UYS262168 VIM262168:VIO262168 VSI262168:VSK262168 WCE262168:WCG262168 WMA262168:WMC262168 WVW262168:WVY262168 L327704:N327704 JK327704:JM327704 TG327704:TI327704 ADC327704:ADE327704 AMY327704:ANA327704 AWU327704:AWW327704 BGQ327704:BGS327704 BQM327704:BQO327704 CAI327704:CAK327704 CKE327704:CKG327704 CUA327704:CUC327704 DDW327704:DDY327704 DNS327704:DNU327704 DXO327704:DXQ327704 EHK327704:EHM327704 ERG327704:ERI327704 FBC327704:FBE327704 FKY327704:FLA327704 FUU327704:FUW327704 GEQ327704:GES327704 GOM327704:GOO327704 GYI327704:GYK327704 HIE327704:HIG327704 HSA327704:HSC327704 IBW327704:IBY327704 ILS327704:ILU327704 IVO327704:IVQ327704 JFK327704:JFM327704 JPG327704:JPI327704 JZC327704:JZE327704 KIY327704:KJA327704 KSU327704:KSW327704 LCQ327704:LCS327704 LMM327704:LMO327704 LWI327704:LWK327704 MGE327704:MGG327704 MQA327704:MQC327704 MZW327704:MZY327704 NJS327704:NJU327704 NTO327704:NTQ327704 ODK327704:ODM327704 ONG327704:ONI327704 OXC327704:OXE327704 PGY327704:PHA327704 PQU327704:PQW327704 QAQ327704:QAS327704 QKM327704:QKO327704 QUI327704:QUK327704 REE327704:REG327704 ROA327704:ROC327704 RXW327704:RXY327704 SHS327704:SHU327704 SRO327704:SRQ327704 TBK327704:TBM327704 TLG327704:TLI327704 TVC327704:TVE327704 UEY327704:UFA327704 UOU327704:UOW327704 UYQ327704:UYS327704 VIM327704:VIO327704 VSI327704:VSK327704 WCE327704:WCG327704 WMA327704:WMC327704 WVW327704:WVY327704 L393240:N393240 JK393240:JM393240 TG393240:TI393240 ADC393240:ADE393240 AMY393240:ANA393240 AWU393240:AWW393240 BGQ393240:BGS393240 BQM393240:BQO393240 CAI393240:CAK393240 CKE393240:CKG393240 CUA393240:CUC393240 DDW393240:DDY393240 DNS393240:DNU393240 DXO393240:DXQ393240 EHK393240:EHM393240 ERG393240:ERI393240 FBC393240:FBE393240 FKY393240:FLA393240 FUU393240:FUW393240 GEQ393240:GES393240 GOM393240:GOO393240 GYI393240:GYK393240 HIE393240:HIG393240 HSA393240:HSC393240 IBW393240:IBY393240 ILS393240:ILU393240 IVO393240:IVQ393240 JFK393240:JFM393240 JPG393240:JPI393240 JZC393240:JZE393240 KIY393240:KJA393240 KSU393240:KSW393240 LCQ393240:LCS393240 LMM393240:LMO393240 LWI393240:LWK393240 MGE393240:MGG393240 MQA393240:MQC393240 MZW393240:MZY393240 NJS393240:NJU393240 NTO393240:NTQ393240 ODK393240:ODM393240 ONG393240:ONI393240 OXC393240:OXE393240 PGY393240:PHA393240 PQU393240:PQW393240 QAQ393240:QAS393240 QKM393240:QKO393240 QUI393240:QUK393240 REE393240:REG393240 ROA393240:ROC393240 RXW393240:RXY393240 SHS393240:SHU393240 SRO393240:SRQ393240 TBK393240:TBM393240 TLG393240:TLI393240 TVC393240:TVE393240 UEY393240:UFA393240 UOU393240:UOW393240 UYQ393240:UYS393240 VIM393240:VIO393240 VSI393240:VSK393240 WCE393240:WCG393240 WMA393240:WMC393240 WVW393240:WVY393240 L458776:N458776 JK458776:JM458776 TG458776:TI458776 ADC458776:ADE458776 AMY458776:ANA458776 AWU458776:AWW458776 BGQ458776:BGS458776 BQM458776:BQO458776 CAI458776:CAK458776 CKE458776:CKG458776 CUA458776:CUC458776 DDW458776:DDY458776 DNS458776:DNU458776 DXO458776:DXQ458776 EHK458776:EHM458776 ERG458776:ERI458776 FBC458776:FBE458776 FKY458776:FLA458776 FUU458776:FUW458776 GEQ458776:GES458776 GOM458776:GOO458776 GYI458776:GYK458776 HIE458776:HIG458776 HSA458776:HSC458776 IBW458776:IBY458776 ILS458776:ILU458776 IVO458776:IVQ458776 JFK458776:JFM458776 JPG458776:JPI458776 JZC458776:JZE458776 KIY458776:KJA458776 KSU458776:KSW458776 LCQ458776:LCS458776 LMM458776:LMO458776 LWI458776:LWK458776 MGE458776:MGG458776 MQA458776:MQC458776 MZW458776:MZY458776 NJS458776:NJU458776 NTO458776:NTQ458776 ODK458776:ODM458776 ONG458776:ONI458776 OXC458776:OXE458776 PGY458776:PHA458776 PQU458776:PQW458776 QAQ458776:QAS458776 QKM458776:QKO458776 QUI458776:QUK458776 REE458776:REG458776 ROA458776:ROC458776 RXW458776:RXY458776 SHS458776:SHU458776 SRO458776:SRQ458776 TBK458776:TBM458776 TLG458776:TLI458776 TVC458776:TVE458776 UEY458776:UFA458776 UOU458776:UOW458776 UYQ458776:UYS458776 VIM458776:VIO458776 VSI458776:VSK458776 WCE458776:WCG458776 WMA458776:WMC458776 WVW458776:WVY458776 L524312:N524312 JK524312:JM524312 TG524312:TI524312 ADC524312:ADE524312 AMY524312:ANA524312 AWU524312:AWW524312 BGQ524312:BGS524312 BQM524312:BQO524312 CAI524312:CAK524312 CKE524312:CKG524312 CUA524312:CUC524312 DDW524312:DDY524312 DNS524312:DNU524312 DXO524312:DXQ524312 EHK524312:EHM524312 ERG524312:ERI524312 FBC524312:FBE524312 FKY524312:FLA524312 FUU524312:FUW524312 GEQ524312:GES524312 GOM524312:GOO524312 GYI524312:GYK524312 HIE524312:HIG524312 HSA524312:HSC524312 IBW524312:IBY524312 ILS524312:ILU524312 IVO524312:IVQ524312 JFK524312:JFM524312 JPG524312:JPI524312 JZC524312:JZE524312 KIY524312:KJA524312 KSU524312:KSW524312 LCQ524312:LCS524312 LMM524312:LMO524312 LWI524312:LWK524312 MGE524312:MGG524312 MQA524312:MQC524312 MZW524312:MZY524312 NJS524312:NJU524312 NTO524312:NTQ524312 ODK524312:ODM524312 ONG524312:ONI524312 OXC524312:OXE524312 PGY524312:PHA524312 PQU524312:PQW524312 QAQ524312:QAS524312 QKM524312:QKO524312 QUI524312:QUK524312 REE524312:REG524312 ROA524312:ROC524312 RXW524312:RXY524312 SHS524312:SHU524312 SRO524312:SRQ524312 TBK524312:TBM524312 TLG524312:TLI524312 TVC524312:TVE524312 UEY524312:UFA524312 UOU524312:UOW524312 UYQ524312:UYS524312 VIM524312:VIO524312 VSI524312:VSK524312 WCE524312:WCG524312 WMA524312:WMC524312 WVW524312:WVY524312 L589848:N589848 JK589848:JM589848 TG589848:TI589848 ADC589848:ADE589848 AMY589848:ANA589848 AWU589848:AWW589848 BGQ589848:BGS589848 BQM589848:BQO589848 CAI589848:CAK589848 CKE589848:CKG589848 CUA589848:CUC589848 DDW589848:DDY589848 DNS589848:DNU589848 DXO589848:DXQ589848 EHK589848:EHM589848 ERG589848:ERI589848 FBC589848:FBE589848 FKY589848:FLA589848 FUU589848:FUW589848 GEQ589848:GES589848 GOM589848:GOO589848 GYI589848:GYK589848 HIE589848:HIG589848 HSA589848:HSC589848 IBW589848:IBY589848 ILS589848:ILU589848 IVO589848:IVQ589848 JFK589848:JFM589848 JPG589848:JPI589848 JZC589848:JZE589848 KIY589848:KJA589848 KSU589848:KSW589848 LCQ589848:LCS589848 LMM589848:LMO589848 LWI589848:LWK589848 MGE589848:MGG589848 MQA589848:MQC589848 MZW589848:MZY589848 NJS589848:NJU589848 NTO589848:NTQ589848 ODK589848:ODM589848 ONG589848:ONI589848 OXC589848:OXE589848 PGY589848:PHA589848 PQU589848:PQW589848 QAQ589848:QAS589848 QKM589848:QKO589848 QUI589848:QUK589848 REE589848:REG589848 ROA589848:ROC589848 RXW589848:RXY589848 SHS589848:SHU589848 SRO589848:SRQ589848 TBK589848:TBM589848 TLG589848:TLI589848 TVC589848:TVE589848 UEY589848:UFA589848 UOU589848:UOW589848 UYQ589848:UYS589848 VIM589848:VIO589848 VSI589848:VSK589848 WCE589848:WCG589848 WMA589848:WMC589848 WVW589848:WVY589848 L655384:N655384 JK655384:JM655384 TG655384:TI655384 ADC655384:ADE655384 AMY655384:ANA655384 AWU655384:AWW655384 BGQ655384:BGS655384 BQM655384:BQO655384 CAI655384:CAK655384 CKE655384:CKG655384 CUA655384:CUC655384 DDW655384:DDY655384 DNS655384:DNU655384 DXO655384:DXQ655384 EHK655384:EHM655384 ERG655384:ERI655384 FBC655384:FBE655384 FKY655384:FLA655384 FUU655384:FUW655384 GEQ655384:GES655384 GOM655384:GOO655384 GYI655384:GYK655384 HIE655384:HIG655384 HSA655384:HSC655384 IBW655384:IBY655384 ILS655384:ILU655384 IVO655384:IVQ655384 JFK655384:JFM655384 JPG655384:JPI655384 JZC655384:JZE655384 KIY655384:KJA655384 KSU655384:KSW655384 LCQ655384:LCS655384 LMM655384:LMO655384 LWI655384:LWK655384 MGE655384:MGG655384 MQA655384:MQC655384 MZW655384:MZY655384 NJS655384:NJU655384 NTO655384:NTQ655384 ODK655384:ODM655384 ONG655384:ONI655384 OXC655384:OXE655384 PGY655384:PHA655384 PQU655384:PQW655384 QAQ655384:QAS655384 QKM655384:QKO655384 QUI655384:QUK655384 REE655384:REG655384 ROA655384:ROC655384 RXW655384:RXY655384 SHS655384:SHU655384 SRO655384:SRQ655384 TBK655384:TBM655384 TLG655384:TLI655384 TVC655384:TVE655384 UEY655384:UFA655384 UOU655384:UOW655384 UYQ655384:UYS655384 VIM655384:VIO655384 VSI655384:VSK655384 WCE655384:WCG655384 WMA655384:WMC655384 WVW655384:WVY655384 L720920:N720920 JK720920:JM720920 TG720920:TI720920 ADC720920:ADE720920 AMY720920:ANA720920 AWU720920:AWW720920 BGQ720920:BGS720920 BQM720920:BQO720920 CAI720920:CAK720920 CKE720920:CKG720920 CUA720920:CUC720920 DDW720920:DDY720920 DNS720920:DNU720920 DXO720920:DXQ720920 EHK720920:EHM720920 ERG720920:ERI720920 FBC720920:FBE720920 FKY720920:FLA720920 FUU720920:FUW720920 GEQ720920:GES720920 GOM720920:GOO720920 GYI720920:GYK720920 HIE720920:HIG720920 HSA720920:HSC720920 IBW720920:IBY720920 ILS720920:ILU720920 IVO720920:IVQ720920 JFK720920:JFM720920 JPG720920:JPI720920 JZC720920:JZE720920 KIY720920:KJA720920 KSU720920:KSW720920 LCQ720920:LCS720920 LMM720920:LMO720920 LWI720920:LWK720920 MGE720920:MGG720920 MQA720920:MQC720920 MZW720920:MZY720920 NJS720920:NJU720920 NTO720920:NTQ720920 ODK720920:ODM720920 ONG720920:ONI720920 OXC720920:OXE720920 PGY720920:PHA720920 PQU720920:PQW720920 QAQ720920:QAS720920 QKM720920:QKO720920 QUI720920:QUK720920 REE720920:REG720920 ROA720920:ROC720920 RXW720920:RXY720920 SHS720920:SHU720920 SRO720920:SRQ720920 TBK720920:TBM720920 TLG720920:TLI720920 TVC720920:TVE720920 UEY720920:UFA720920 UOU720920:UOW720920 UYQ720920:UYS720920 VIM720920:VIO720920 VSI720920:VSK720920 WCE720920:WCG720920 WMA720920:WMC720920 WVW720920:WVY720920 L786456:N786456 JK786456:JM786456 TG786456:TI786456 ADC786456:ADE786456 AMY786456:ANA786456 AWU786456:AWW786456 BGQ786456:BGS786456 BQM786456:BQO786456 CAI786456:CAK786456 CKE786456:CKG786456 CUA786456:CUC786456 DDW786456:DDY786456 DNS786456:DNU786456 DXO786456:DXQ786456 EHK786456:EHM786456 ERG786456:ERI786456 FBC786456:FBE786456 FKY786456:FLA786456 FUU786456:FUW786456 GEQ786456:GES786456 GOM786456:GOO786456 GYI786456:GYK786456 HIE786456:HIG786456 HSA786456:HSC786456 IBW786456:IBY786456 ILS786456:ILU786456 IVO786456:IVQ786456 JFK786456:JFM786456 JPG786456:JPI786456 JZC786456:JZE786456 KIY786456:KJA786456 KSU786456:KSW786456 LCQ786456:LCS786456 LMM786456:LMO786456 LWI786456:LWK786456 MGE786456:MGG786456 MQA786456:MQC786456 MZW786456:MZY786456 NJS786456:NJU786456 NTO786456:NTQ786456 ODK786456:ODM786456 ONG786456:ONI786456 OXC786456:OXE786456 PGY786456:PHA786456 PQU786456:PQW786456 QAQ786456:QAS786456 QKM786456:QKO786456 QUI786456:QUK786456 REE786456:REG786456 ROA786456:ROC786456 RXW786456:RXY786456 SHS786456:SHU786456 SRO786456:SRQ786456 TBK786456:TBM786456 TLG786456:TLI786456 TVC786456:TVE786456 UEY786456:UFA786456 UOU786456:UOW786456 UYQ786456:UYS786456 VIM786456:VIO786456 VSI786456:VSK786456 WCE786456:WCG786456 WMA786456:WMC786456 WVW786456:WVY786456 L851992:N851992 JK851992:JM851992 TG851992:TI851992 ADC851992:ADE851992 AMY851992:ANA851992 AWU851992:AWW851992 BGQ851992:BGS851992 BQM851992:BQO851992 CAI851992:CAK851992 CKE851992:CKG851992 CUA851992:CUC851992 DDW851992:DDY851992 DNS851992:DNU851992 DXO851992:DXQ851992 EHK851992:EHM851992 ERG851992:ERI851992 FBC851992:FBE851992 FKY851992:FLA851992 FUU851992:FUW851992 GEQ851992:GES851992 GOM851992:GOO851992 GYI851992:GYK851992 HIE851992:HIG851992 HSA851992:HSC851992 IBW851992:IBY851992 ILS851992:ILU851992 IVO851992:IVQ851992 JFK851992:JFM851992 JPG851992:JPI851992 JZC851992:JZE851992 KIY851992:KJA851992 KSU851992:KSW851992 LCQ851992:LCS851992 LMM851992:LMO851992 LWI851992:LWK851992 MGE851992:MGG851992 MQA851992:MQC851992 MZW851992:MZY851992 NJS851992:NJU851992 NTO851992:NTQ851992 ODK851992:ODM851992 ONG851992:ONI851992 OXC851992:OXE851992 PGY851992:PHA851992 PQU851992:PQW851992 QAQ851992:QAS851992 QKM851992:QKO851992 QUI851992:QUK851992 REE851992:REG851992 ROA851992:ROC851992 RXW851992:RXY851992 SHS851992:SHU851992 SRO851992:SRQ851992 TBK851992:TBM851992 TLG851992:TLI851992 TVC851992:TVE851992 UEY851992:UFA851992 UOU851992:UOW851992 UYQ851992:UYS851992 VIM851992:VIO851992 VSI851992:VSK851992 WCE851992:WCG851992 WMA851992:WMC851992 WVW851992:WVY851992 L917528:N917528 JK917528:JM917528 TG917528:TI917528 ADC917528:ADE917528 AMY917528:ANA917528 AWU917528:AWW917528 BGQ917528:BGS917528 BQM917528:BQO917528 CAI917528:CAK917528 CKE917528:CKG917528 CUA917528:CUC917528 DDW917528:DDY917528 DNS917528:DNU917528 DXO917528:DXQ917528 EHK917528:EHM917528 ERG917528:ERI917528 FBC917528:FBE917528 FKY917528:FLA917528 FUU917528:FUW917528 GEQ917528:GES917528 GOM917528:GOO917528 GYI917528:GYK917528 HIE917528:HIG917528 HSA917528:HSC917528 IBW917528:IBY917528 ILS917528:ILU917528 IVO917528:IVQ917528 JFK917528:JFM917528 JPG917528:JPI917528 JZC917528:JZE917528 KIY917528:KJA917528 KSU917528:KSW917528 LCQ917528:LCS917528 LMM917528:LMO917528 LWI917528:LWK917528 MGE917528:MGG917528 MQA917528:MQC917528 MZW917528:MZY917528 NJS917528:NJU917528 NTO917528:NTQ917528 ODK917528:ODM917528 ONG917528:ONI917528 OXC917528:OXE917528 PGY917528:PHA917528 PQU917528:PQW917528 QAQ917528:QAS917528 QKM917528:QKO917528 QUI917528:QUK917528 REE917528:REG917528 ROA917528:ROC917528 RXW917528:RXY917528 SHS917528:SHU917528 SRO917528:SRQ917528 TBK917528:TBM917528 TLG917528:TLI917528 TVC917528:TVE917528 UEY917528:UFA917528 UOU917528:UOW917528 UYQ917528:UYS917528 VIM917528:VIO917528 VSI917528:VSK917528 WCE917528:WCG917528 WMA917528:WMC917528 WVW917528:WVY917528 L983064:N983064 JK983064:JM983064 TG983064:TI983064 ADC983064:ADE983064 AMY983064:ANA983064 AWU983064:AWW983064 BGQ983064:BGS983064 BQM983064:BQO983064 CAI983064:CAK983064 CKE983064:CKG983064 CUA983064:CUC983064 DDW983064:DDY983064 DNS983064:DNU983064 DXO983064:DXQ983064 EHK983064:EHM983064 ERG983064:ERI983064 FBC983064:FBE983064 FKY983064:FLA983064 FUU983064:FUW983064 GEQ983064:GES983064 GOM983064:GOO983064 GYI983064:GYK983064 HIE983064:HIG983064 HSA983064:HSC983064 IBW983064:IBY983064 ILS983064:ILU983064 IVO983064:IVQ983064 JFK983064:JFM983064 JPG983064:JPI983064 JZC983064:JZE983064 KIY983064:KJA983064 KSU983064:KSW983064 LCQ983064:LCS983064 LMM983064:LMO983064 LWI983064:LWK983064 MGE983064:MGG983064 MQA983064:MQC983064 MZW983064:MZY983064 NJS983064:NJU983064 NTO983064:NTQ983064 ODK983064:ODM983064 ONG983064:ONI983064 OXC983064:OXE983064 PGY983064:PHA983064 PQU983064:PQW983064 QAQ983064:QAS983064 QKM983064:QKO983064 QUI983064:QUK983064 REE983064:REG983064 ROA983064:ROC983064 RXW983064:RXY983064 SHS983064:SHU983064 SRO983064:SRQ983064 TBK983064:TBM983064 TLG983064:TLI983064 TVC983064:TVE983064 UEY983064:UFA983064 UOU983064:UOW983064 UYQ983064:UYS983064 VIM983064:VIO983064 VSI983064:VSK983064 WCE983064:WCG983064 WMA983064:WMC983064 WVW983064:WVY983064 P24:R24 JO24:JQ24 TK24:TM24 ADG24:ADI24 ANC24:ANE24 AWY24:AXA24 BGU24:BGW24 BQQ24:BQS24 CAM24:CAO24 CKI24:CKK24 CUE24:CUG24 DEA24:DEC24 DNW24:DNY24 DXS24:DXU24 EHO24:EHQ24 ERK24:ERM24 FBG24:FBI24 FLC24:FLE24 FUY24:FVA24 GEU24:GEW24 GOQ24:GOS24 GYM24:GYO24 HII24:HIK24 HSE24:HSG24 ICA24:ICC24 ILW24:ILY24 IVS24:IVU24 JFO24:JFQ24 JPK24:JPM24 JZG24:JZI24 KJC24:KJE24 KSY24:KTA24 LCU24:LCW24 LMQ24:LMS24 LWM24:LWO24 MGI24:MGK24 MQE24:MQG24 NAA24:NAC24 NJW24:NJY24 NTS24:NTU24 ODO24:ODQ24 ONK24:ONM24 OXG24:OXI24 PHC24:PHE24 PQY24:PRA24 QAU24:QAW24 QKQ24:QKS24 QUM24:QUO24 REI24:REK24 ROE24:ROG24 RYA24:RYC24 SHW24:SHY24 SRS24:SRU24 TBO24:TBQ24 TLK24:TLM24 TVG24:TVI24 UFC24:UFE24 UOY24:UPA24 UYU24:UYW24 VIQ24:VIS24 VSM24:VSO24 WCI24:WCK24 WME24:WMG24 WWA24:WWC24 P65560:R65560 JO65560:JQ65560 TK65560:TM65560 ADG65560:ADI65560 ANC65560:ANE65560 AWY65560:AXA65560 BGU65560:BGW65560 BQQ65560:BQS65560 CAM65560:CAO65560 CKI65560:CKK65560 CUE65560:CUG65560 DEA65560:DEC65560 DNW65560:DNY65560 DXS65560:DXU65560 EHO65560:EHQ65560 ERK65560:ERM65560 FBG65560:FBI65560 FLC65560:FLE65560 FUY65560:FVA65560 GEU65560:GEW65560 GOQ65560:GOS65560 GYM65560:GYO65560 HII65560:HIK65560 HSE65560:HSG65560 ICA65560:ICC65560 ILW65560:ILY65560 IVS65560:IVU65560 JFO65560:JFQ65560 JPK65560:JPM65560 JZG65560:JZI65560 KJC65560:KJE65560 KSY65560:KTA65560 LCU65560:LCW65560 LMQ65560:LMS65560 LWM65560:LWO65560 MGI65560:MGK65560 MQE65560:MQG65560 NAA65560:NAC65560 NJW65560:NJY65560 NTS65560:NTU65560 ODO65560:ODQ65560 ONK65560:ONM65560 OXG65560:OXI65560 PHC65560:PHE65560 PQY65560:PRA65560 QAU65560:QAW65560 QKQ65560:QKS65560 QUM65560:QUO65560 REI65560:REK65560 ROE65560:ROG65560 RYA65560:RYC65560 SHW65560:SHY65560 SRS65560:SRU65560 TBO65560:TBQ65560 TLK65560:TLM65560 TVG65560:TVI65560 UFC65560:UFE65560 UOY65560:UPA65560 UYU65560:UYW65560 VIQ65560:VIS65560 VSM65560:VSO65560 WCI65560:WCK65560 WME65560:WMG65560 WWA65560:WWC65560 P131096:R131096 JO131096:JQ131096 TK131096:TM131096 ADG131096:ADI131096 ANC131096:ANE131096 AWY131096:AXA131096 BGU131096:BGW131096 BQQ131096:BQS131096 CAM131096:CAO131096 CKI131096:CKK131096 CUE131096:CUG131096 DEA131096:DEC131096 DNW131096:DNY131096 DXS131096:DXU131096 EHO131096:EHQ131096 ERK131096:ERM131096 FBG131096:FBI131096 FLC131096:FLE131096 FUY131096:FVA131096 GEU131096:GEW131096 GOQ131096:GOS131096 GYM131096:GYO131096 HII131096:HIK131096 HSE131096:HSG131096 ICA131096:ICC131096 ILW131096:ILY131096 IVS131096:IVU131096 JFO131096:JFQ131096 JPK131096:JPM131096 JZG131096:JZI131096 KJC131096:KJE131096 KSY131096:KTA131096 LCU131096:LCW131096 LMQ131096:LMS131096 LWM131096:LWO131096 MGI131096:MGK131096 MQE131096:MQG131096 NAA131096:NAC131096 NJW131096:NJY131096 NTS131096:NTU131096 ODO131096:ODQ131096 ONK131096:ONM131096 OXG131096:OXI131096 PHC131096:PHE131096 PQY131096:PRA131096 QAU131096:QAW131096 QKQ131096:QKS131096 QUM131096:QUO131096 REI131096:REK131096 ROE131096:ROG131096 RYA131096:RYC131096 SHW131096:SHY131096 SRS131096:SRU131096 TBO131096:TBQ131096 TLK131096:TLM131096 TVG131096:TVI131096 UFC131096:UFE131096 UOY131096:UPA131096 UYU131096:UYW131096 VIQ131096:VIS131096 VSM131096:VSO131096 WCI131096:WCK131096 WME131096:WMG131096 WWA131096:WWC131096 P196632:R196632 JO196632:JQ196632 TK196632:TM196632 ADG196632:ADI196632 ANC196632:ANE196632 AWY196632:AXA196632 BGU196632:BGW196632 BQQ196632:BQS196632 CAM196632:CAO196632 CKI196632:CKK196632 CUE196632:CUG196632 DEA196632:DEC196632 DNW196632:DNY196632 DXS196632:DXU196632 EHO196632:EHQ196632 ERK196632:ERM196632 FBG196632:FBI196632 FLC196632:FLE196632 FUY196632:FVA196632 GEU196632:GEW196632 GOQ196632:GOS196632 GYM196632:GYO196632 HII196632:HIK196632 HSE196632:HSG196632 ICA196632:ICC196632 ILW196632:ILY196632 IVS196632:IVU196632 JFO196632:JFQ196632 JPK196632:JPM196632 JZG196632:JZI196632 KJC196632:KJE196632 KSY196632:KTA196632 LCU196632:LCW196632 LMQ196632:LMS196632 LWM196632:LWO196632 MGI196632:MGK196632 MQE196632:MQG196632 NAA196632:NAC196632 NJW196632:NJY196632 NTS196632:NTU196632 ODO196632:ODQ196632 ONK196632:ONM196632 OXG196632:OXI196632 PHC196632:PHE196632 PQY196632:PRA196632 QAU196632:QAW196632 QKQ196632:QKS196632 QUM196632:QUO196632 REI196632:REK196632 ROE196632:ROG196632 RYA196632:RYC196632 SHW196632:SHY196632 SRS196632:SRU196632 TBO196632:TBQ196632 TLK196632:TLM196632 TVG196632:TVI196632 UFC196632:UFE196632 UOY196632:UPA196632 UYU196632:UYW196632 VIQ196632:VIS196632 VSM196632:VSO196632 WCI196632:WCK196632 WME196632:WMG196632 WWA196632:WWC196632 P262168:R262168 JO262168:JQ262168 TK262168:TM262168 ADG262168:ADI262168 ANC262168:ANE262168 AWY262168:AXA262168 BGU262168:BGW262168 BQQ262168:BQS262168 CAM262168:CAO262168 CKI262168:CKK262168 CUE262168:CUG262168 DEA262168:DEC262168 DNW262168:DNY262168 DXS262168:DXU262168 EHO262168:EHQ262168 ERK262168:ERM262168 FBG262168:FBI262168 FLC262168:FLE262168 FUY262168:FVA262168 GEU262168:GEW262168 GOQ262168:GOS262168 GYM262168:GYO262168 HII262168:HIK262168 HSE262168:HSG262168 ICA262168:ICC262168 ILW262168:ILY262168 IVS262168:IVU262168 JFO262168:JFQ262168 JPK262168:JPM262168 JZG262168:JZI262168 KJC262168:KJE262168 KSY262168:KTA262168 LCU262168:LCW262168 LMQ262168:LMS262168 LWM262168:LWO262168 MGI262168:MGK262168 MQE262168:MQG262168 NAA262168:NAC262168 NJW262168:NJY262168 NTS262168:NTU262168 ODO262168:ODQ262168 ONK262168:ONM262168 OXG262168:OXI262168 PHC262168:PHE262168 PQY262168:PRA262168 QAU262168:QAW262168 QKQ262168:QKS262168 QUM262168:QUO262168 REI262168:REK262168 ROE262168:ROG262168 RYA262168:RYC262168 SHW262168:SHY262168 SRS262168:SRU262168 TBO262168:TBQ262168 TLK262168:TLM262168 TVG262168:TVI262168 UFC262168:UFE262168 UOY262168:UPA262168 UYU262168:UYW262168 VIQ262168:VIS262168 VSM262168:VSO262168 WCI262168:WCK262168 WME262168:WMG262168 WWA262168:WWC262168 P327704:R327704 JO327704:JQ327704 TK327704:TM327704 ADG327704:ADI327704 ANC327704:ANE327704 AWY327704:AXA327704 BGU327704:BGW327704 BQQ327704:BQS327704 CAM327704:CAO327704 CKI327704:CKK327704 CUE327704:CUG327704 DEA327704:DEC327704 DNW327704:DNY327704 DXS327704:DXU327704 EHO327704:EHQ327704 ERK327704:ERM327704 FBG327704:FBI327704 FLC327704:FLE327704 FUY327704:FVA327704 GEU327704:GEW327704 GOQ327704:GOS327704 GYM327704:GYO327704 HII327704:HIK327704 HSE327704:HSG327704 ICA327704:ICC327704 ILW327704:ILY327704 IVS327704:IVU327704 JFO327704:JFQ327704 JPK327704:JPM327704 JZG327704:JZI327704 KJC327704:KJE327704 KSY327704:KTA327704 LCU327704:LCW327704 LMQ327704:LMS327704 LWM327704:LWO327704 MGI327704:MGK327704 MQE327704:MQG327704 NAA327704:NAC327704 NJW327704:NJY327704 NTS327704:NTU327704 ODO327704:ODQ327704 ONK327704:ONM327704 OXG327704:OXI327704 PHC327704:PHE327704 PQY327704:PRA327704 QAU327704:QAW327704 QKQ327704:QKS327704 QUM327704:QUO327704 REI327704:REK327704 ROE327704:ROG327704 RYA327704:RYC327704 SHW327704:SHY327704 SRS327704:SRU327704 TBO327704:TBQ327704 TLK327704:TLM327704 TVG327704:TVI327704 UFC327704:UFE327704 UOY327704:UPA327704 UYU327704:UYW327704 VIQ327704:VIS327704 VSM327704:VSO327704 WCI327704:WCK327704 WME327704:WMG327704 WWA327704:WWC327704 P393240:R393240 JO393240:JQ393240 TK393240:TM393240 ADG393240:ADI393240 ANC393240:ANE393240 AWY393240:AXA393240 BGU393240:BGW393240 BQQ393240:BQS393240 CAM393240:CAO393240 CKI393240:CKK393240 CUE393240:CUG393240 DEA393240:DEC393240 DNW393240:DNY393240 DXS393240:DXU393240 EHO393240:EHQ393240 ERK393240:ERM393240 FBG393240:FBI393240 FLC393240:FLE393240 FUY393240:FVA393240 GEU393240:GEW393240 GOQ393240:GOS393240 GYM393240:GYO393240 HII393240:HIK393240 HSE393240:HSG393240 ICA393240:ICC393240 ILW393240:ILY393240 IVS393240:IVU393240 JFO393240:JFQ393240 JPK393240:JPM393240 JZG393240:JZI393240 KJC393240:KJE393240 KSY393240:KTA393240 LCU393240:LCW393240 LMQ393240:LMS393240 LWM393240:LWO393240 MGI393240:MGK393240 MQE393240:MQG393240 NAA393240:NAC393240 NJW393240:NJY393240 NTS393240:NTU393240 ODO393240:ODQ393240 ONK393240:ONM393240 OXG393240:OXI393240 PHC393240:PHE393240 PQY393240:PRA393240 QAU393240:QAW393240 QKQ393240:QKS393240 QUM393240:QUO393240 REI393240:REK393240 ROE393240:ROG393240 RYA393240:RYC393240 SHW393240:SHY393240 SRS393240:SRU393240 TBO393240:TBQ393240 TLK393240:TLM393240 TVG393240:TVI393240 UFC393240:UFE393240 UOY393240:UPA393240 UYU393240:UYW393240 VIQ393240:VIS393240 VSM393240:VSO393240 WCI393240:WCK393240 WME393240:WMG393240 WWA393240:WWC393240 P458776:R458776 JO458776:JQ458776 TK458776:TM458776 ADG458776:ADI458776 ANC458776:ANE458776 AWY458776:AXA458776 BGU458776:BGW458776 BQQ458776:BQS458776 CAM458776:CAO458776 CKI458776:CKK458776 CUE458776:CUG458776 DEA458776:DEC458776 DNW458776:DNY458776 DXS458776:DXU458776 EHO458776:EHQ458776 ERK458776:ERM458776 FBG458776:FBI458776 FLC458776:FLE458776 FUY458776:FVA458776 GEU458776:GEW458776 GOQ458776:GOS458776 GYM458776:GYO458776 HII458776:HIK458776 HSE458776:HSG458776 ICA458776:ICC458776 ILW458776:ILY458776 IVS458776:IVU458776 JFO458776:JFQ458776 JPK458776:JPM458776 JZG458776:JZI458776 KJC458776:KJE458776 KSY458776:KTA458776 LCU458776:LCW458776 LMQ458776:LMS458776 LWM458776:LWO458776 MGI458776:MGK458776 MQE458776:MQG458776 NAA458776:NAC458776 NJW458776:NJY458776 NTS458776:NTU458776 ODO458776:ODQ458776 ONK458776:ONM458776 OXG458776:OXI458776 PHC458776:PHE458776 PQY458776:PRA458776 QAU458776:QAW458776 QKQ458776:QKS458776 QUM458776:QUO458776 REI458776:REK458776 ROE458776:ROG458776 RYA458776:RYC458776 SHW458776:SHY458776 SRS458776:SRU458776 TBO458776:TBQ458776 TLK458776:TLM458776 TVG458776:TVI458776 UFC458776:UFE458776 UOY458776:UPA458776 UYU458776:UYW458776 VIQ458776:VIS458776 VSM458776:VSO458776 WCI458776:WCK458776 WME458776:WMG458776 WWA458776:WWC458776 P524312:R524312 JO524312:JQ524312 TK524312:TM524312 ADG524312:ADI524312 ANC524312:ANE524312 AWY524312:AXA524312 BGU524312:BGW524312 BQQ524312:BQS524312 CAM524312:CAO524312 CKI524312:CKK524312 CUE524312:CUG524312 DEA524312:DEC524312 DNW524312:DNY524312 DXS524312:DXU524312 EHO524312:EHQ524312 ERK524312:ERM524312 FBG524312:FBI524312 FLC524312:FLE524312 FUY524312:FVA524312 GEU524312:GEW524312 GOQ524312:GOS524312 GYM524312:GYO524312 HII524312:HIK524312 HSE524312:HSG524312 ICA524312:ICC524312 ILW524312:ILY524312 IVS524312:IVU524312 JFO524312:JFQ524312 JPK524312:JPM524312 JZG524312:JZI524312 KJC524312:KJE524312 KSY524312:KTA524312 LCU524312:LCW524312 LMQ524312:LMS524312 LWM524312:LWO524312 MGI524312:MGK524312 MQE524312:MQG524312 NAA524312:NAC524312 NJW524312:NJY524312 NTS524312:NTU524312 ODO524312:ODQ524312 ONK524312:ONM524312 OXG524312:OXI524312 PHC524312:PHE524312 PQY524312:PRA524312 QAU524312:QAW524312 QKQ524312:QKS524312 QUM524312:QUO524312 REI524312:REK524312 ROE524312:ROG524312 RYA524312:RYC524312 SHW524312:SHY524312 SRS524312:SRU524312 TBO524312:TBQ524312 TLK524312:TLM524312 TVG524312:TVI524312 UFC524312:UFE524312 UOY524312:UPA524312 UYU524312:UYW524312 VIQ524312:VIS524312 VSM524312:VSO524312 WCI524312:WCK524312 WME524312:WMG524312 WWA524312:WWC524312 P589848:R589848 JO589848:JQ589848 TK589848:TM589848 ADG589848:ADI589848 ANC589848:ANE589848 AWY589848:AXA589848 BGU589848:BGW589848 BQQ589848:BQS589848 CAM589848:CAO589848 CKI589848:CKK589848 CUE589848:CUG589848 DEA589848:DEC589848 DNW589848:DNY589848 DXS589848:DXU589848 EHO589848:EHQ589848 ERK589848:ERM589848 FBG589848:FBI589848 FLC589848:FLE589848 FUY589848:FVA589848 GEU589848:GEW589848 GOQ589848:GOS589848 GYM589848:GYO589848 HII589848:HIK589848 HSE589848:HSG589848 ICA589848:ICC589848 ILW589848:ILY589848 IVS589848:IVU589848 JFO589848:JFQ589848 JPK589848:JPM589848 JZG589848:JZI589848 KJC589848:KJE589848 KSY589848:KTA589848 LCU589848:LCW589848 LMQ589848:LMS589848 LWM589848:LWO589848 MGI589848:MGK589848 MQE589848:MQG589848 NAA589848:NAC589848 NJW589848:NJY589848 NTS589848:NTU589848 ODO589848:ODQ589848 ONK589848:ONM589848 OXG589848:OXI589848 PHC589848:PHE589848 PQY589848:PRA589848 QAU589848:QAW589848 QKQ589848:QKS589848 QUM589848:QUO589848 REI589848:REK589848 ROE589848:ROG589848 RYA589848:RYC589848 SHW589848:SHY589848 SRS589848:SRU589848 TBO589848:TBQ589848 TLK589848:TLM589848 TVG589848:TVI589848 UFC589848:UFE589848 UOY589848:UPA589848 UYU589848:UYW589848 VIQ589848:VIS589848 VSM589848:VSO589848 WCI589848:WCK589848 WME589848:WMG589848 WWA589848:WWC589848 P655384:R655384 JO655384:JQ655384 TK655384:TM655384 ADG655384:ADI655384 ANC655384:ANE655384 AWY655384:AXA655384 BGU655384:BGW655384 BQQ655384:BQS655384 CAM655384:CAO655384 CKI655384:CKK655384 CUE655384:CUG655384 DEA655384:DEC655384 DNW655384:DNY655384 DXS655384:DXU655384 EHO655384:EHQ655384 ERK655384:ERM655384 FBG655384:FBI655384 FLC655384:FLE655384 FUY655384:FVA655384 GEU655384:GEW655384 GOQ655384:GOS655384 GYM655384:GYO655384 HII655384:HIK655384 HSE655384:HSG655384 ICA655384:ICC655384 ILW655384:ILY655384 IVS655384:IVU655384 JFO655384:JFQ655384 JPK655384:JPM655384 JZG655384:JZI655384 KJC655384:KJE655384 KSY655384:KTA655384 LCU655384:LCW655384 LMQ655384:LMS655384 LWM655384:LWO655384 MGI655384:MGK655384 MQE655384:MQG655384 NAA655384:NAC655384 NJW655384:NJY655384 NTS655384:NTU655384 ODO655384:ODQ655384 ONK655384:ONM655384 OXG655384:OXI655384 PHC655384:PHE655384 PQY655384:PRA655384 QAU655384:QAW655384 QKQ655384:QKS655384 QUM655384:QUO655384 REI655384:REK655384 ROE655384:ROG655384 RYA655384:RYC655384 SHW655384:SHY655384 SRS655384:SRU655384 TBO655384:TBQ655384 TLK655384:TLM655384 TVG655384:TVI655384 UFC655384:UFE655384 UOY655384:UPA655384 UYU655384:UYW655384 VIQ655384:VIS655384 VSM655384:VSO655384 WCI655384:WCK655384 WME655384:WMG655384 WWA655384:WWC655384 P720920:R720920 JO720920:JQ720920 TK720920:TM720920 ADG720920:ADI720920 ANC720920:ANE720920 AWY720920:AXA720920 BGU720920:BGW720920 BQQ720920:BQS720920 CAM720920:CAO720920 CKI720920:CKK720920 CUE720920:CUG720920 DEA720920:DEC720920 DNW720920:DNY720920 DXS720920:DXU720920 EHO720920:EHQ720920 ERK720920:ERM720920 FBG720920:FBI720920 FLC720920:FLE720920 FUY720920:FVA720920 GEU720920:GEW720920 GOQ720920:GOS720920 GYM720920:GYO720920 HII720920:HIK720920 HSE720920:HSG720920 ICA720920:ICC720920 ILW720920:ILY720920 IVS720920:IVU720920 JFO720920:JFQ720920 JPK720920:JPM720920 JZG720920:JZI720920 KJC720920:KJE720920 KSY720920:KTA720920 LCU720920:LCW720920 LMQ720920:LMS720920 LWM720920:LWO720920 MGI720920:MGK720920 MQE720920:MQG720920 NAA720920:NAC720920 NJW720920:NJY720920 NTS720920:NTU720920 ODO720920:ODQ720920 ONK720920:ONM720920 OXG720920:OXI720920 PHC720920:PHE720920 PQY720920:PRA720920 QAU720920:QAW720920 QKQ720920:QKS720920 QUM720920:QUO720920 REI720920:REK720920 ROE720920:ROG720920 RYA720920:RYC720920 SHW720920:SHY720920 SRS720920:SRU720920 TBO720920:TBQ720920 TLK720920:TLM720920 TVG720920:TVI720920 UFC720920:UFE720920 UOY720920:UPA720920 UYU720920:UYW720920 VIQ720920:VIS720920 VSM720920:VSO720920 WCI720920:WCK720920 WME720920:WMG720920 WWA720920:WWC720920 P786456:R786456 JO786456:JQ786456 TK786456:TM786456 ADG786456:ADI786456 ANC786456:ANE786456 AWY786456:AXA786456 BGU786456:BGW786456 BQQ786456:BQS786456 CAM786456:CAO786456 CKI786456:CKK786456 CUE786456:CUG786456 DEA786456:DEC786456 DNW786456:DNY786456 DXS786456:DXU786456 EHO786456:EHQ786456 ERK786456:ERM786456 FBG786456:FBI786456 FLC786456:FLE786456 FUY786456:FVA786456 GEU786456:GEW786456 GOQ786456:GOS786456 GYM786456:GYO786456 HII786456:HIK786456 HSE786456:HSG786456 ICA786456:ICC786456 ILW786456:ILY786456 IVS786456:IVU786456 JFO786456:JFQ786456 JPK786456:JPM786456 JZG786456:JZI786456 KJC786456:KJE786456 KSY786456:KTA786456 LCU786456:LCW786456 LMQ786456:LMS786456 LWM786456:LWO786456 MGI786456:MGK786456 MQE786456:MQG786456 NAA786456:NAC786456 NJW786456:NJY786456 NTS786456:NTU786456 ODO786456:ODQ786456 ONK786456:ONM786456 OXG786456:OXI786456 PHC786456:PHE786456 PQY786456:PRA786456 QAU786456:QAW786456 QKQ786456:QKS786456 QUM786456:QUO786456 REI786456:REK786456 ROE786456:ROG786456 RYA786456:RYC786456 SHW786456:SHY786456 SRS786456:SRU786456 TBO786456:TBQ786456 TLK786456:TLM786456 TVG786456:TVI786456 UFC786456:UFE786456 UOY786456:UPA786456 UYU786456:UYW786456 VIQ786456:VIS786456 VSM786456:VSO786456 WCI786456:WCK786456 WME786456:WMG786456 WWA786456:WWC786456 P851992:R851992 JO851992:JQ851992 TK851992:TM851992 ADG851992:ADI851992 ANC851992:ANE851992 AWY851992:AXA851992 BGU851992:BGW851992 BQQ851992:BQS851992 CAM851992:CAO851992 CKI851992:CKK851992 CUE851992:CUG851992 DEA851992:DEC851992 DNW851992:DNY851992 DXS851992:DXU851992 EHO851992:EHQ851992 ERK851992:ERM851992 FBG851992:FBI851992 FLC851992:FLE851992 FUY851992:FVA851992 GEU851992:GEW851992 GOQ851992:GOS851992 GYM851992:GYO851992 HII851992:HIK851992 HSE851992:HSG851992 ICA851992:ICC851992 ILW851992:ILY851992 IVS851992:IVU851992 JFO851992:JFQ851992 JPK851992:JPM851992 JZG851992:JZI851992 KJC851992:KJE851992 KSY851992:KTA851992 LCU851992:LCW851992 LMQ851992:LMS851992 LWM851992:LWO851992 MGI851992:MGK851992 MQE851992:MQG851992 NAA851992:NAC851992 NJW851992:NJY851992 NTS851992:NTU851992 ODO851992:ODQ851992 ONK851992:ONM851992 OXG851992:OXI851992 PHC851992:PHE851992 PQY851992:PRA851992 QAU851992:QAW851992 QKQ851992:QKS851992 QUM851992:QUO851992 REI851992:REK851992 ROE851992:ROG851992 RYA851992:RYC851992 SHW851992:SHY851992 SRS851992:SRU851992 TBO851992:TBQ851992 TLK851992:TLM851992 TVG851992:TVI851992 UFC851992:UFE851992 UOY851992:UPA851992 UYU851992:UYW851992 VIQ851992:VIS851992 VSM851992:VSO851992 WCI851992:WCK851992 WME851992:WMG851992 WWA851992:WWC851992 P917528:R917528 JO917528:JQ917528 TK917528:TM917528 ADG917528:ADI917528 ANC917528:ANE917528 AWY917528:AXA917528 BGU917528:BGW917528 BQQ917528:BQS917528 CAM917528:CAO917528 CKI917528:CKK917528 CUE917528:CUG917528 DEA917528:DEC917528 DNW917528:DNY917528 DXS917528:DXU917528 EHO917528:EHQ917528 ERK917528:ERM917528 FBG917528:FBI917528 FLC917528:FLE917528 FUY917528:FVA917528 GEU917528:GEW917528 GOQ917528:GOS917528 GYM917528:GYO917528 HII917528:HIK917528 HSE917528:HSG917528 ICA917528:ICC917528 ILW917528:ILY917528 IVS917528:IVU917528 JFO917528:JFQ917528 JPK917528:JPM917528 JZG917528:JZI917528 KJC917528:KJE917528 KSY917528:KTA917528 LCU917528:LCW917528 LMQ917528:LMS917528 LWM917528:LWO917528 MGI917528:MGK917528 MQE917528:MQG917528 NAA917528:NAC917528 NJW917528:NJY917528 NTS917528:NTU917528 ODO917528:ODQ917528 ONK917528:ONM917528 OXG917528:OXI917528 PHC917528:PHE917528 PQY917528:PRA917528 QAU917528:QAW917528 QKQ917528:QKS917528 QUM917528:QUO917528 REI917528:REK917528 ROE917528:ROG917528 RYA917528:RYC917528 SHW917528:SHY917528 SRS917528:SRU917528 TBO917528:TBQ917528 TLK917528:TLM917528 TVG917528:TVI917528 UFC917528:UFE917528 UOY917528:UPA917528 UYU917528:UYW917528 VIQ917528:VIS917528 VSM917528:VSO917528 WCI917528:WCK917528 WME917528:WMG917528 WWA917528:WWC917528 P983064:R983064 JO983064:JQ983064 TK983064:TM983064 ADG983064:ADI983064 ANC983064:ANE983064 AWY983064:AXA983064 BGU983064:BGW983064 BQQ983064:BQS983064 CAM983064:CAO983064 CKI983064:CKK983064 CUE983064:CUG983064 DEA983064:DEC983064 DNW983064:DNY983064 DXS983064:DXU983064 EHO983064:EHQ983064 ERK983064:ERM983064 FBG983064:FBI983064 FLC983064:FLE983064 FUY983064:FVA983064 GEU983064:GEW983064 GOQ983064:GOS983064 GYM983064:GYO983064 HII983064:HIK983064 HSE983064:HSG983064 ICA983064:ICC983064 ILW983064:ILY983064 IVS983064:IVU983064 JFO983064:JFQ983064 JPK983064:JPM983064 JZG983064:JZI983064 KJC983064:KJE983064 KSY983064:KTA983064 LCU983064:LCW983064 LMQ983064:LMS983064 LWM983064:LWO983064 MGI983064:MGK983064 MQE983064:MQG983064 NAA983064:NAC983064 NJW983064:NJY983064 NTS983064:NTU983064 ODO983064:ODQ983064 ONK983064:ONM983064 OXG983064:OXI983064 PHC983064:PHE983064 PQY983064:PRA983064 QAU983064:QAW983064 QKQ983064:QKS983064 QUM983064:QUO983064 REI983064:REK983064 ROE983064:ROG983064 RYA983064:RYC983064 SHW983064:SHY983064 SRS983064:SRU983064 TBO983064:TBQ983064 TLK983064:TLM983064 TVG983064:TVI983064 UFC983064:UFE983064 UOY983064:UPA983064 UYU983064:UYW983064 VIQ983064:VIS983064 VSM983064:VSO983064 WCI983064:WCK983064 WME983064:WMG983064 WWA983064:WWC983064 P26:R26 JO26:JQ26 TK26:TM26 ADG26:ADI26 ANC26:ANE26 AWY26:AXA26 BGU26:BGW26 BQQ26:BQS26 CAM26:CAO26 CKI26:CKK26 CUE26:CUG26 DEA26:DEC26 DNW26:DNY26 DXS26:DXU26 EHO26:EHQ26 ERK26:ERM26 FBG26:FBI26 FLC26:FLE26 FUY26:FVA26 GEU26:GEW26 GOQ26:GOS26 GYM26:GYO26 HII26:HIK26 HSE26:HSG26 ICA26:ICC26 ILW26:ILY26 IVS26:IVU26 JFO26:JFQ26 JPK26:JPM26 JZG26:JZI26 KJC26:KJE26 KSY26:KTA26 LCU26:LCW26 LMQ26:LMS26 LWM26:LWO26 MGI26:MGK26 MQE26:MQG26 NAA26:NAC26 NJW26:NJY26 NTS26:NTU26 ODO26:ODQ26 ONK26:ONM26 OXG26:OXI26 PHC26:PHE26 PQY26:PRA26 QAU26:QAW26 QKQ26:QKS26 QUM26:QUO26 REI26:REK26 ROE26:ROG26 RYA26:RYC26 SHW26:SHY26 SRS26:SRU26 TBO26:TBQ26 TLK26:TLM26 TVG26:TVI26 UFC26:UFE26 UOY26:UPA26 UYU26:UYW26 VIQ26:VIS26 VSM26:VSO26 WCI26:WCK26 WME26:WMG26 WWA26:WWC26 P65562:R65562 JO65562:JQ65562 TK65562:TM65562 ADG65562:ADI65562 ANC65562:ANE65562 AWY65562:AXA65562 BGU65562:BGW65562 BQQ65562:BQS65562 CAM65562:CAO65562 CKI65562:CKK65562 CUE65562:CUG65562 DEA65562:DEC65562 DNW65562:DNY65562 DXS65562:DXU65562 EHO65562:EHQ65562 ERK65562:ERM65562 FBG65562:FBI65562 FLC65562:FLE65562 FUY65562:FVA65562 GEU65562:GEW65562 GOQ65562:GOS65562 GYM65562:GYO65562 HII65562:HIK65562 HSE65562:HSG65562 ICA65562:ICC65562 ILW65562:ILY65562 IVS65562:IVU65562 JFO65562:JFQ65562 JPK65562:JPM65562 JZG65562:JZI65562 KJC65562:KJE65562 KSY65562:KTA65562 LCU65562:LCW65562 LMQ65562:LMS65562 LWM65562:LWO65562 MGI65562:MGK65562 MQE65562:MQG65562 NAA65562:NAC65562 NJW65562:NJY65562 NTS65562:NTU65562 ODO65562:ODQ65562 ONK65562:ONM65562 OXG65562:OXI65562 PHC65562:PHE65562 PQY65562:PRA65562 QAU65562:QAW65562 QKQ65562:QKS65562 QUM65562:QUO65562 REI65562:REK65562 ROE65562:ROG65562 RYA65562:RYC65562 SHW65562:SHY65562 SRS65562:SRU65562 TBO65562:TBQ65562 TLK65562:TLM65562 TVG65562:TVI65562 UFC65562:UFE65562 UOY65562:UPA65562 UYU65562:UYW65562 VIQ65562:VIS65562 VSM65562:VSO65562 WCI65562:WCK65562 WME65562:WMG65562 WWA65562:WWC65562 P131098:R131098 JO131098:JQ131098 TK131098:TM131098 ADG131098:ADI131098 ANC131098:ANE131098 AWY131098:AXA131098 BGU131098:BGW131098 BQQ131098:BQS131098 CAM131098:CAO131098 CKI131098:CKK131098 CUE131098:CUG131098 DEA131098:DEC131098 DNW131098:DNY131098 DXS131098:DXU131098 EHO131098:EHQ131098 ERK131098:ERM131098 FBG131098:FBI131098 FLC131098:FLE131098 FUY131098:FVA131098 GEU131098:GEW131098 GOQ131098:GOS131098 GYM131098:GYO131098 HII131098:HIK131098 HSE131098:HSG131098 ICA131098:ICC131098 ILW131098:ILY131098 IVS131098:IVU131098 JFO131098:JFQ131098 JPK131098:JPM131098 JZG131098:JZI131098 KJC131098:KJE131098 KSY131098:KTA131098 LCU131098:LCW131098 LMQ131098:LMS131098 LWM131098:LWO131098 MGI131098:MGK131098 MQE131098:MQG131098 NAA131098:NAC131098 NJW131098:NJY131098 NTS131098:NTU131098 ODO131098:ODQ131098 ONK131098:ONM131098 OXG131098:OXI131098 PHC131098:PHE131098 PQY131098:PRA131098 QAU131098:QAW131098 QKQ131098:QKS131098 QUM131098:QUO131098 REI131098:REK131098 ROE131098:ROG131098 RYA131098:RYC131098 SHW131098:SHY131098 SRS131098:SRU131098 TBO131098:TBQ131098 TLK131098:TLM131098 TVG131098:TVI131098 UFC131098:UFE131098 UOY131098:UPA131098 UYU131098:UYW131098 VIQ131098:VIS131098 VSM131098:VSO131098 WCI131098:WCK131098 WME131098:WMG131098 WWA131098:WWC131098 P196634:R196634 JO196634:JQ196634 TK196634:TM196634 ADG196634:ADI196634 ANC196634:ANE196634 AWY196634:AXA196634 BGU196634:BGW196634 BQQ196634:BQS196634 CAM196634:CAO196634 CKI196634:CKK196634 CUE196634:CUG196634 DEA196634:DEC196634 DNW196634:DNY196634 DXS196634:DXU196634 EHO196634:EHQ196634 ERK196634:ERM196634 FBG196634:FBI196634 FLC196634:FLE196634 FUY196634:FVA196634 GEU196634:GEW196634 GOQ196634:GOS196634 GYM196634:GYO196634 HII196634:HIK196634 HSE196634:HSG196634 ICA196634:ICC196634 ILW196634:ILY196634 IVS196634:IVU196634 JFO196634:JFQ196634 JPK196634:JPM196634 JZG196634:JZI196634 KJC196634:KJE196634 KSY196634:KTA196634 LCU196634:LCW196634 LMQ196634:LMS196634 LWM196634:LWO196634 MGI196634:MGK196634 MQE196634:MQG196634 NAA196634:NAC196634 NJW196634:NJY196634 NTS196634:NTU196634 ODO196634:ODQ196634 ONK196634:ONM196634 OXG196634:OXI196634 PHC196634:PHE196634 PQY196634:PRA196634 QAU196634:QAW196634 QKQ196634:QKS196634 QUM196634:QUO196634 REI196634:REK196634 ROE196634:ROG196634 RYA196634:RYC196634 SHW196634:SHY196634 SRS196634:SRU196634 TBO196634:TBQ196634 TLK196634:TLM196634 TVG196634:TVI196634 UFC196634:UFE196634 UOY196634:UPA196634 UYU196634:UYW196634 VIQ196634:VIS196634 VSM196634:VSO196634 WCI196634:WCK196634 WME196634:WMG196634 WWA196634:WWC196634 P262170:R262170 JO262170:JQ262170 TK262170:TM262170 ADG262170:ADI262170 ANC262170:ANE262170 AWY262170:AXA262170 BGU262170:BGW262170 BQQ262170:BQS262170 CAM262170:CAO262170 CKI262170:CKK262170 CUE262170:CUG262170 DEA262170:DEC262170 DNW262170:DNY262170 DXS262170:DXU262170 EHO262170:EHQ262170 ERK262170:ERM262170 FBG262170:FBI262170 FLC262170:FLE262170 FUY262170:FVA262170 GEU262170:GEW262170 GOQ262170:GOS262170 GYM262170:GYO262170 HII262170:HIK262170 HSE262170:HSG262170 ICA262170:ICC262170 ILW262170:ILY262170 IVS262170:IVU262170 JFO262170:JFQ262170 JPK262170:JPM262170 JZG262170:JZI262170 KJC262170:KJE262170 KSY262170:KTA262170 LCU262170:LCW262170 LMQ262170:LMS262170 LWM262170:LWO262170 MGI262170:MGK262170 MQE262170:MQG262170 NAA262170:NAC262170 NJW262170:NJY262170 NTS262170:NTU262170 ODO262170:ODQ262170 ONK262170:ONM262170 OXG262170:OXI262170 PHC262170:PHE262170 PQY262170:PRA262170 QAU262170:QAW262170 QKQ262170:QKS262170 QUM262170:QUO262170 REI262170:REK262170 ROE262170:ROG262170 RYA262170:RYC262170 SHW262170:SHY262170 SRS262170:SRU262170 TBO262170:TBQ262170 TLK262170:TLM262170 TVG262170:TVI262170 UFC262170:UFE262170 UOY262170:UPA262170 UYU262170:UYW262170 VIQ262170:VIS262170 VSM262170:VSO262170 WCI262170:WCK262170 WME262170:WMG262170 WWA262170:WWC262170 P327706:R327706 JO327706:JQ327706 TK327706:TM327706 ADG327706:ADI327706 ANC327706:ANE327706 AWY327706:AXA327706 BGU327706:BGW327706 BQQ327706:BQS327706 CAM327706:CAO327706 CKI327706:CKK327706 CUE327706:CUG327706 DEA327706:DEC327706 DNW327706:DNY327706 DXS327706:DXU327706 EHO327706:EHQ327706 ERK327706:ERM327706 FBG327706:FBI327706 FLC327706:FLE327706 FUY327706:FVA327706 GEU327706:GEW327706 GOQ327706:GOS327706 GYM327706:GYO327706 HII327706:HIK327706 HSE327706:HSG327706 ICA327706:ICC327706 ILW327706:ILY327706 IVS327706:IVU327706 JFO327706:JFQ327706 JPK327706:JPM327706 JZG327706:JZI327706 KJC327706:KJE327706 KSY327706:KTA327706 LCU327706:LCW327706 LMQ327706:LMS327706 LWM327706:LWO327706 MGI327706:MGK327706 MQE327706:MQG327706 NAA327706:NAC327706 NJW327706:NJY327706 NTS327706:NTU327706 ODO327706:ODQ327706 ONK327706:ONM327706 OXG327706:OXI327706 PHC327706:PHE327706 PQY327706:PRA327706 QAU327706:QAW327706 QKQ327706:QKS327706 QUM327706:QUO327706 REI327706:REK327706 ROE327706:ROG327706 RYA327706:RYC327706 SHW327706:SHY327706 SRS327706:SRU327706 TBO327706:TBQ327706 TLK327706:TLM327706 TVG327706:TVI327706 UFC327706:UFE327706 UOY327706:UPA327706 UYU327706:UYW327706 VIQ327706:VIS327706 VSM327706:VSO327706 WCI327706:WCK327706 WME327706:WMG327706 WWA327706:WWC327706 P393242:R393242 JO393242:JQ393242 TK393242:TM393242 ADG393242:ADI393242 ANC393242:ANE393242 AWY393242:AXA393242 BGU393242:BGW393242 BQQ393242:BQS393242 CAM393242:CAO393242 CKI393242:CKK393242 CUE393242:CUG393242 DEA393242:DEC393242 DNW393242:DNY393242 DXS393242:DXU393242 EHO393242:EHQ393242 ERK393242:ERM393242 FBG393242:FBI393242 FLC393242:FLE393242 FUY393242:FVA393242 GEU393242:GEW393242 GOQ393242:GOS393242 GYM393242:GYO393242 HII393242:HIK393242 HSE393242:HSG393242 ICA393242:ICC393242 ILW393242:ILY393242 IVS393242:IVU393242 JFO393242:JFQ393242 JPK393242:JPM393242 JZG393242:JZI393242 KJC393242:KJE393242 KSY393242:KTA393242 LCU393242:LCW393242 LMQ393242:LMS393242 LWM393242:LWO393242 MGI393242:MGK393242 MQE393242:MQG393242 NAA393242:NAC393242 NJW393242:NJY393242 NTS393242:NTU393242 ODO393242:ODQ393242 ONK393242:ONM393242 OXG393242:OXI393242 PHC393242:PHE393242 PQY393242:PRA393242 QAU393242:QAW393242 QKQ393242:QKS393242 QUM393242:QUO393242 REI393242:REK393242 ROE393242:ROG393242 RYA393242:RYC393242 SHW393242:SHY393242 SRS393242:SRU393242 TBO393242:TBQ393242 TLK393242:TLM393242 TVG393242:TVI393242 UFC393242:UFE393242 UOY393242:UPA393242 UYU393242:UYW393242 VIQ393242:VIS393242 VSM393242:VSO393242 WCI393242:WCK393242 WME393242:WMG393242 WWA393242:WWC393242 P458778:R458778 JO458778:JQ458778 TK458778:TM458778 ADG458778:ADI458778 ANC458778:ANE458778 AWY458778:AXA458778 BGU458778:BGW458778 BQQ458778:BQS458778 CAM458778:CAO458778 CKI458778:CKK458778 CUE458778:CUG458778 DEA458778:DEC458778 DNW458778:DNY458778 DXS458778:DXU458778 EHO458778:EHQ458778 ERK458778:ERM458778 FBG458778:FBI458778 FLC458778:FLE458778 FUY458778:FVA458778 GEU458778:GEW458778 GOQ458778:GOS458778 GYM458778:GYO458778 HII458778:HIK458778 HSE458778:HSG458778 ICA458778:ICC458778 ILW458778:ILY458778 IVS458778:IVU458778 JFO458778:JFQ458778 JPK458778:JPM458778 JZG458778:JZI458778 KJC458778:KJE458778 KSY458778:KTA458778 LCU458778:LCW458778 LMQ458778:LMS458778 LWM458778:LWO458778 MGI458778:MGK458778 MQE458778:MQG458778 NAA458778:NAC458778 NJW458778:NJY458778 NTS458778:NTU458778 ODO458778:ODQ458778 ONK458778:ONM458778 OXG458778:OXI458778 PHC458778:PHE458778 PQY458778:PRA458778 QAU458778:QAW458778 QKQ458778:QKS458778 QUM458778:QUO458778 REI458778:REK458778 ROE458778:ROG458778 RYA458778:RYC458778 SHW458778:SHY458778 SRS458778:SRU458778 TBO458778:TBQ458778 TLK458778:TLM458778 TVG458778:TVI458778 UFC458778:UFE458778 UOY458778:UPA458778 UYU458778:UYW458778 VIQ458778:VIS458778 VSM458778:VSO458778 WCI458778:WCK458778 WME458778:WMG458778 WWA458778:WWC458778 P524314:R524314 JO524314:JQ524314 TK524314:TM524314 ADG524314:ADI524314 ANC524314:ANE524314 AWY524314:AXA524314 BGU524314:BGW524314 BQQ524314:BQS524314 CAM524314:CAO524314 CKI524314:CKK524314 CUE524314:CUG524314 DEA524314:DEC524314 DNW524314:DNY524314 DXS524314:DXU524314 EHO524314:EHQ524314 ERK524314:ERM524314 FBG524314:FBI524314 FLC524314:FLE524314 FUY524314:FVA524314 GEU524314:GEW524314 GOQ524314:GOS524314 GYM524314:GYO524314 HII524314:HIK524314 HSE524314:HSG524314 ICA524314:ICC524314 ILW524314:ILY524314 IVS524314:IVU524314 JFO524314:JFQ524314 JPK524314:JPM524314 JZG524314:JZI524314 KJC524314:KJE524314 KSY524314:KTA524314 LCU524314:LCW524314 LMQ524314:LMS524314 LWM524314:LWO524314 MGI524314:MGK524314 MQE524314:MQG524314 NAA524314:NAC524314 NJW524314:NJY524314 NTS524314:NTU524314 ODO524314:ODQ524314 ONK524314:ONM524314 OXG524314:OXI524314 PHC524314:PHE524314 PQY524314:PRA524314 QAU524314:QAW524314 QKQ524314:QKS524314 QUM524314:QUO524314 REI524314:REK524314 ROE524314:ROG524314 RYA524314:RYC524314 SHW524314:SHY524314 SRS524314:SRU524314 TBO524314:TBQ524314 TLK524314:TLM524314 TVG524314:TVI524314 UFC524314:UFE524314 UOY524314:UPA524314 UYU524314:UYW524314 VIQ524314:VIS524314 VSM524314:VSO524314 WCI524314:WCK524314 WME524314:WMG524314 WWA524314:WWC524314 P589850:R589850 JO589850:JQ589850 TK589850:TM589850 ADG589850:ADI589850 ANC589850:ANE589850 AWY589850:AXA589850 BGU589850:BGW589850 BQQ589850:BQS589850 CAM589850:CAO589850 CKI589850:CKK589850 CUE589850:CUG589850 DEA589850:DEC589850 DNW589850:DNY589850 DXS589850:DXU589850 EHO589850:EHQ589850 ERK589850:ERM589850 FBG589850:FBI589850 FLC589850:FLE589850 FUY589850:FVA589850 GEU589850:GEW589850 GOQ589850:GOS589850 GYM589850:GYO589850 HII589850:HIK589850 HSE589850:HSG589850 ICA589850:ICC589850 ILW589850:ILY589850 IVS589850:IVU589850 JFO589850:JFQ589850 JPK589850:JPM589850 JZG589850:JZI589850 KJC589850:KJE589850 KSY589850:KTA589850 LCU589850:LCW589850 LMQ589850:LMS589850 LWM589850:LWO589850 MGI589850:MGK589850 MQE589850:MQG589850 NAA589850:NAC589850 NJW589850:NJY589850 NTS589850:NTU589850 ODO589850:ODQ589850 ONK589850:ONM589850 OXG589850:OXI589850 PHC589850:PHE589850 PQY589850:PRA589850 QAU589850:QAW589850 QKQ589850:QKS589850 QUM589850:QUO589850 REI589850:REK589850 ROE589850:ROG589850 RYA589850:RYC589850 SHW589850:SHY589850 SRS589850:SRU589850 TBO589850:TBQ589850 TLK589850:TLM589850 TVG589850:TVI589850 UFC589850:UFE589850 UOY589850:UPA589850 UYU589850:UYW589850 VIQ589850:VIS589850 VSM589850:VSO589850 WCI589850:WCK589850 WME589850:WMG589850 WWA589850:WWC589850 P655386:R655386 JO655386:JQ655386 TK655386:TM655386 ADG655386:ADI655386 ANC655386:ANE655386 AWY655386:AXA655386 BGU655386:BGW655386 BQQ655386:BQS655386 CAM655386:CAO655386 CKI655386:CKK655386 CUE655386:CUG655386 DEA655386:DEC655386 DNW655386:DNY655386 DXS655386:DXU655386 EHO655386:EHQ655386 ERK655386:ERM655386 FBG655386:FBI655386 FLC655386:FLE655386 FUY655386:FVA655386 GEU655386:GEW655386 GOQ655386:GOS655386 GYM655386:GYO655386 HII655386:HIK655386 HSE655386:HSG655386 ICA655386:ICC655386 ILW655386:ILY655386 IVS655386:IVU655386 JFO655386:JFQ655386 JPK655386:JPM655386 JZG655386:JZI655386 KJC655386:KJE655386 KSY655386:KTA655386 LCU655386:LCW655386 LMQ655386:LMS655386 LWM655386:LWO655386 MGI655386:MGK655386 MQE655386:MQG655386 NAA655386:NAC655386 NJW655386:NJY655386 NTS655386:NTU655386 ODO655386:ODQ655386 ONK655386:ONM655386 OXG655386:OXI655386 PHC655386:PHE655386 PQY655386:PRA655386 QAU655386:QAW655386 QKQ655386:QKS655386 QUM655386:QUO655386 REI655386:REK655386 ROE655386:ROG655386 RYA655386:RYC655386 SHW655386:SHY655386 SRS655386:SRU655386 TBO655386:TBQ655386 TLK655386:TLM655386 TVG655386:TVI655386 UFC655386:UFE655386 UOY655386:UPA655386 UYU655386:UYW655386 VIQ655386:VIS655386 VSM655386:VSO655386 WCI655386:WCK655386 WME655386:WMG655386 WWA655386:WWC655386 P720922:R720922 JO720922:JQ720922 TK720922:TM720922 ADG720922:ADI720922 ANC720922:ANE720922 AWY720922:AXA720922 BGU720922:BGW720922 BQQ720922:BQS720922 CAM720922:CAO720922 CKI720922:CKK720922 CUE720922:CUG720922 DEA720922:DEC720922 DNW720922:DNY720922 DXS720922:DXU720922 EHO720922:EHQ720922 ERK720922:ERM720922 FBG720922:FBI720922 FLC720922:FLE720922 FUY720922:FVA720922 GEU720922:GEW720922 GOQ720922:GOS720922 GYM720922:GYO720922 HII720922:HIK720922 HSE720922:HSG720922 ICA720922:ICC720922 ILW720922:ILY720922 IVS720922:IVU720922 JFO720922:JFQ720922 JPK720922:JPM720922 JZG720922:JZI720922 KJC720922:KJE720922 KSY720922:KTA720922 LCU720922:LCW720922 LMQ720922:LMS720922 LWM720922:LWO720922 MGI720922:MGK720922 MQE720922:MQG720922 NAA720922:NAC720922 NJW720922:NJY720922 NTS720922:NTU720922 ODO720922:ODQ720922 ONK720922:ONM720922 OXG720922:OXI720922 PHC720922:PHE720922 PQY720922:PRA720922 QAU720922:QAW720922 QKQ720922:QKS720922 QUM720922:QUO720922 REI720922:REK720922 ROE720922:ROG720922 RYA720922:RYC720922 SHW720922:SHY720922 SRS720922:SRU720922 TBO720922:TBQ720922 TLK720922:TLM720922 TVG720922:TVI720922 UFC720922:UFE720922 UOY720922:UPA720922 UYU720922:UYW720922 VIQ720922:VIS720922 VSM720922:VSO720922 WCI720922:WCK720922 WME720922:WMG720922 WWA720922:WWC720922 P786458:R786458 JO786458:JQ786458 TK786458:TM786458 ADG786458:ADI786458 ANC786458:ANE786458 AWY786458:AXA786458 BGU786458:BGW786458 BQQ786458:BQS786458 CAM786458:CAO786458 CKI786458:CKK786458 CUE786458:CUG786458 DEA786458:DEC786458 DNW786458:DNY786458 DXS786458:DXU786458 EHO786458:EHQ786458 ERK786458:ERM786458 FBG786458:FBI786458 FLC786458:FLE786458 FUY786458:FVA786458 GEU786458:GEW786458 GOQ786458:GOS786458 GYM786458:GYO786458 HII786458:HIK786458 HSE786458:HSG786458 ICA786458:ICC786458 ILW786458:ILY786458 IVS786458:IVU786458 JFO786458:JFQ786458 JPK786458:JPM786458 JZG786458:JZI786458 KJC786458:KJE786458 KSY786458:KTA786458 LCU786458:LCW786458 LMQ786458:LMS786458 LWM786458:LWO786458 MGI786458:MGK786458 MQE786458:MQG786458 NAA786458:NAC786458 NJW786458:NJY786458 NTS786458:NTU786458 ODO786458:ODQ786458 ONK786458:ONM786458 OXG786458:OXI786458 PHC786458:PHE786458 PQY786458:PRA786458 QAU786458:QAW786458 QKQ786458:QKS786458 QUM786458:QUO786458 REI786458:REK786458 ROE786458:ROG786458 RYA786458:RYC786458 SHW786458:SHY786458 SRS786458:SRU786458 TBO786458:TBQ786458 TLK786458:TLM786458 TVG786458:TVI786458 UFC786458:UFE786458 UOY786458:UPA786458 UYU786458:UYW786458 VIQ786458:VIS786458 VSM786458:VSO786458 WCI786458:WCK786458 WME786458:WMG786458 WWA786458:WWC786458 P851994:R851994 JO851994:JQ851994 TK851994:TM851994 ADG851994:ADI851994 ANC851994:ANE851994 AWY851994:AXA851994 BGU851994:BGW851994 BQQ851994:BQS851994 CAM851994:CAO851994 CKI851994:CKK851994 CUE851994:CUG851994 DEA851994:DEC851994 DNW851994:DNY851994 DXS851994:DXU851994 EHO851994:EHQ851994 ERK851994:ERM851994 FBG851994:FBI851994 FLC851994:FLE851994 FUY851994:FVA851994 GEU851994:GEW851994 GOQ851994:GOS851994 GYM851994:GYO851994 HII851994:HIK851994 HSE851994:HSG851994 ICA851994:ICC851994 ILW851994:ILY851994 IVS851994:IVU851994 JFO851994:JFQ851994 JPK851994:JPM851994 JZG851994:JZI851994 KJC851994:KJE851994 KSY851994:KTA851994 LCU851994:LCW851994 LMQ851994:LMS851994 LWM851994:LWO851994 MGI851994:MGK851994 MQE851994:MQG851994 NAA851994:NAC851994 NJW851994:NJY851994 NTS851994:NTU851994 ODO851994:ODQ851994 ONK851994:ONM851994 OXG851994:OXI851994 PHC851994:PHE851994 PQY851994:PRA851994 QAU851994:QAW851994 QKQ851994:QKS851994 QUM851994:QUO851994 REI851994:REK851994 ROE851994:ROG851994 RYA851994:RYC851994 SHW851994:SHY851994 SRS851994:SRU851994 TBO851994:TBQ851994 TLK851994:TLM851994 TVG851994:TVI851994 UFC851994:UFE851994 UOY851994:UPA851994 UYU851994:UYW851994 VIQ851994:VIS851994 VSM851994:VSO851994 WCI851994:WCK851994 WME851994:WMG851994 WWA851994:WWC851994 P917530:R917530 JO917530:JQ917530 TK917530:TM917530 ADG917530:ADI917530 ANC917530:ANE917530 AWY917530:AXA917530 BGU917530:BGW917530 BQQ917530:BQS917530 CAM917530:CAO917530 CKI917530:CKK917530 CUE917530:CUG917530 DEA917530:DEC917530 DNW917530:DNY917530 DXS917530:DXU917530 EHO917530:EHQ917530 ERK917530:ERM917530 FBG917530:FBI917530 FLC917530:FLE917530 FUY917530:FVA917530 GEU917530:GEW917530 GOQ917530:GOS917530 GYM917530:GYO917530 HII917530:HIK917530 HSE917530:HSG917530 ICA917530:ICC917530 ILW917530:ILY917530 IVS917530:IVU917530 JFO917530:JFQ917530 JPK917530:JPM917530 JZG917530:JZI917530 KJC917530:KJE917530 KSY917530:KTA917530 LCU917530:LCW917530 LMQ917530:LMS917530 LWM917530:LWO917530 MGI917530:MGK917530 MQE917530:MQG917530 NAA917530:NAC917530 NJW917530:NJY917530 NTS917530:NTU917530 ODO917530:ODQ917530 ONK917530:ONM917530 OXG917530:OXI917530 PHC917530:PHE917530 PQY917530:PRA917530 QAU917530:QAW917530 QKQ917530:QKS917530 QUM917530:QUO917530 REI917530:REK917530 ROE917530:ROG917530 RYA917530:RYC917530 SHW917530:SHY917530 SRS917530:SRU917530 TBO917530:TBQ917530 TLK917530:TLM917530 TVG917530:TVI917530 UFC917530:UFE917530 UOY917530:UPA917530 UYU917530:UYW917530 VIQ917530:VIS917530 VSM917530:VSO917530 WCI917530:WCK917530 WME917530:WMG917530 WWA917530:WWC917530 P983066:R983066 JO983066:JQ983066 TK983066:TM983066 ADG983066:ADI983066 ANC983066:ANE983066 AWY983066:AXA983066 BGU983066:BGW983066 BQQ983066:BQS983066 CAM983066:CAO983066 CKI983066:CKK983066 CUE983066:CUG983066 DEA983066:DEC983066 DNW983066:DNY983066 DXS983066:DXU983066 EHO983066:EHQ983066 ERK983066:ERM983066 FBG983066:FBI983066 FLC983066:FLE983066 FUY983066:FVA983066 GEU983066:GEW983066 GOQ983066:GOS983066 GYM983066:GYO983066 HII983066:HIK983066 HSE983066:HSG983066 ICA983066:ICC983066 ILW983066:ILY983066 IVS983066:IVU983066 JFO983066:JFQ983066 JPK983066:JPM983066 JZG983066:JZI983066 KJC983066:KJE983066 KSY983066:KTA983066 LCU983066:LCW983066 LMQ983066:LMS983066 LWM983066:LWO983066 MGI983066:MGK983066 MQE983066:MQG983066 NAA983066:NAC983066 NJW983066:NJY983066 NTS983066:NTU983066 ODO983066:ODQ983066 ONK983066:ONM983066 OXG983066:OXI983066 PHC983066:PHE983066 PQY983066:PRA983066 QAU983066:QAW983066 QKQ983066:QKS983066 QUM983066:QUO983066 REI983066:REK983066 ROE983066:ROG983066 RYA983066:RYC983066 SHW983066:SHY983066 SRS983066:SRU983066 TBO983066:TBQ983066 TLK983066:TLM983066 TVG983066:TVI983066 UFC983066:UFE983066 UOY983066:UPA983066 UYU983066:UYW983066 VIQ983066:VIS983066 VSM983066:VSO983066 WCI983066:WCK983066 WME983066:WMG983066 WWA983066:WWC983066" xr:uid="{00000000-0002-0000-0000-000008000000}">
      <formula1>"5,6,7,8,9,10,11,12,1"</formula1>
    </dataValidation>
    <dataValidation type="list" allowBlank="1" showInputMessage="1" showErrorMessage="1" sqref="WVR983073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G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G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G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G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G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G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G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G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G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G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G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G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G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G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G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xr:uid="{00000000-0002-0000-0000-000009000000}">
      <formula1>"生活援助従事者研修,介護職員初任者研修,実務者研修"</formula1>
    </dataValidation>
    <dataValidation type="list" allowBlank="1" showInputMessage="1" showErrorMessage="1" sqref="WVS983056:WVV983056 JG15:JJ15 TC15:TF15 ACY15:ADB15 AMU15:AMX15 AWQ15:AWT15 BGM15:BGP15 BQI15:BQL15 CAE15:CAH15 CKA15:CKD15 CTW15:CTZ15 DDS15:DDV15 DNO15:DNR15 DXK15:DXN15 EHG15:EHJ15 ERC15:ERF15 FAY15:FBB15 FKU15:FKX15 FUQ15:FUT15 GEM15:GEP15 GOI15:GOL15 GYE15:GYH15 HIA15:HID15 HRW15:HRZ15 IBS15:IBV15 ILO15:ILR15 IVK15:IVN15 JFG15:JFJ15 JPC15:JPF15 JYY15:JZB15 KIU15:KIX15 KSQ15:KST15 LCM15:LCP15 LMI15:LML15 LWE15:LWH15 MGA15:MGD15 MPW15:MPZ15 MZS15:MZV15 NJO15:NJR15 NTK15:NTN15 ODG15:ODJ15 ONC15:ONF15 OWY15:OXB15 PGU15:PGX15 PQQ15:PQT15 QAM15:QAP15 QKI15:QKL15 QUE15:QUH15 REA15:RED15 RNW15:RNZ15 RXS15:RXV15 SHO15:SHR15 SRK15:SRN15 TBG15:TBJ15 TLC15:TLF15 TUY15:TVB15 UEU15:UEX15 UOQ15:UOT15 UYM15:UYP15 VII15:VIL15 VSE15:VSH15 WCA15:WCD15 WLW15:WLZ15 WVS15:WVV15 H65552:K65552 JG65552:JJ65552 TC65552:TF65552 ACY65552:ADB65552 AMU65552:AMX65552 AWQ65552:AWT65552 BGM65552:BGP65552 BQI65552:BQL65552 CAE65552:CAH65552 CKA65552:CKD65552 CTW65552:CTZ65552 DDS65552:DDV65552 DNO65552:DNR65552 DXK65552:DXN65552 EHG65552:EHJ65552 ERC65552:ERF65552 FAY65552:FBB65552 FKU65552:FKX65552 FUQ65552:FUT65552 GEM65552:GEP65552 GOI65552:GOL65552 GYE65552:GYH65552 HIA65552:HID65552 HRW65552:HRZ65552 IBS65552:IBV65552 ILO65552:ILR65552 IVK65552:IVN65552 JFG65552:JFJ65552 JPC65552:JPF65552 JYY65552:JZB65552 KIU65552:KIX65552 KSQ65552:KST65552 LCM65552:LCP65552 LMI65552:LML65552 LWE65552:LWH65552 MGA65552:MGD65552 MPW65552:MPZ65552 MZS65552:MZV65552 NJO65552:NJR65552 NTK65552:NTN65552 ODG65552:ODJ65552 ONC65552:ONF65552 OWY65552:OXB65552 PGU65552:PGX65552 PQQ65552:PQT65552 QAM65552:QAP65552 QKI65552:QKL65552 QUE65552:QUH65552 REA65552:RED65552 RNW65552:RNZ65552 RXS65552:RXV65552 SHO65552:SHR65552 SRK65552:SRN65552 TBG65552:TBJ65552 TLC65552:TLF65552 TUY65552:TVB65552 UEU65552:UEX65552 UOQ65552:UOT65552 UYM65552:UYP65552 VII65552:VIL65552 VSE65552:VSH65552 WCA65552:WCD65552 WLW65552:WLZ65552 WVS65552:WVV65552 H131088:K131088 JG131088:JJ131088 TC131088:TF131088 ACY131088:ADB131088 AMU131088:AMX131088 AWQ131088:AWT131088 BGM131088:BGP131088 BQI131088:BQL131088 CAE131088:CAH131088 CKA131088:CKD131088 CTW131088:CTZ131088 DDS131088:DDV131088 DNO131088:DNR131088 DXK131088:DXN131088 EHG131088:EHJ131088 ERC131088:ERF131088 FAY131088:FBB131088 FKU131088:FKX131088 FUQ131088:FUT131088 GEM131088:GEP131088 GOI131088:GOL131088 GYE131088:GYH131088 HIA131088:HID131088 HRW131088:HRZ131088 IBS131088:IBV131088 ILO131088:ILR131088 IVK131088:IVN131088 JFG131088:JFJ131088 JPC131088:JPF131088 JYY131088:JZB131088 KIU131088:KIX131088 KSQ131088:KST131088 LCM131088:LCP131088 LMI131088:LML131088 LWE131088:LWH131088 MGA131088:MGD131088 MPW131088:MPZ131088 MZS131088:MZV131088 NJO131088:NJR131088 NTK131088:NTN131088 ODG131088:ODJ131088 ONC131088:ONF131088 OWY131088:OXB131088 PGU131088:PGX131088 PQQ131088:PQT131088 QAM131088:QAP131088 QKI131088:QKL131088 QUE131088:QUH131088 REA131088:RED131088 RNW131088:RNZ131088 RXS131088:RXV131088 SHO131088:SHR131088 SRK131088:SRN131088 TBG131088:TBJ131088 TLC131088:TLF131088 TUY131088:TVB131088 UEU131088:UEX131088 UOQ131088:UOT131088 UYM131088:UYP131088 VII131088:VIL131088 VSE131088:VSH131088 WCA131088:WCD131088 WLW131088:WLZ131088 WVS131088:WVV131088 H196624:K196624 JG196624:JJ196624 TC196624:TF196624 ACY196624:ADB196624 AMU196624:AMX196624 AWQ196624:AWT196624 BGM196624:BGP196624 BQI196624:BQL196624 CAE196624:CAH196624 CKA196624:CKD196624 CTW196624:CTZ196624 DDS196624:DDV196624 DNO196624:DNR196624 DXK196624:DXN196624 EHG196624:EHJ196624 ERC196624:ERF196624 FAY196624:FBB196624 FKU196624:FKX196624 FUQ196624:FUT196624 GEM196624:GEP196624 GOI196624:GOL196624 GYE196624:GYH196624 HIA196624:HID196624 HRW196624:HRZ196624 IBS196624:IBV196624 ILO196624:ILR196624 IVK196624:IVN196624 JFG196624:JFJ196624 JPC196624:JPF196624 JYY196624:JZB196624 KIU196624:KIX196624 KSQ196624:KST196624 LCM196624:LCP196624 LMI196624:LML196624 LWE196624:LWH196624 MGA196624:MGD196624 MPW196624:MPZ196624 MZS196624:MZV196624 NJO196624:NJR196624 NTK196624:NTN196624 ODG196624:ODJ196624 ONC196624:ONF196624 OWY196624:OXB196624 PGU196624:PGX196624 PQQ196624:PQT196624 QAM196624:QAP196624 QKI196624:QKL196624 QUE196624:QUH196624 REA196624:RED196624 RNW196624:RNZ196624 RXS196624:RXV196624 SHO196624:SHR196624 SRK196624:SRN196624 TBG196624:TBJ196624 TLC196624:TLF196624 TUY196624:TVB196624 UEU196624:UEX196624 UOQ196624:UOT196624 UYM196624:UYP196624 VII196624:VIL196624 VSE196624:VSH196624 WCA196624:WCD196624 WLW196624:WLZ196624 WVS196624:WVV196624 H262160:K262160 JG262160:JJ262160 TC262160:TF262160 ACY262160:ADB262160 AMU262160:AMX262160 AWQ262160:AWT262160 BGM262160:BGP262160 BQI262160:BQL262160 CAE262160:CAH262160 CKA262160:CKD262160 CTW262160:CTZ262160 DDS262160:DDV262160 DNO262160:DNR262160 DXK262160:DXN262160 EHG262160:EHJ262160 ERC262160:ERF262160 FAY262160:FBB262160 FKU262160:FKX262160 FUQ262160:FUT262160 GEM262160:GEP262160 GOI262160:GOL262160 GYE262160:GYH262160 HIA262160:HID262160 HRW262160:HRZ262160 IBS262160:IBV262160 ILO262160:ILR262160 IVK262160:IVN262160 JFG262160:JFJ262160 JPC262160:JPF262160 JYY262160:JZB262160 KIU262160:KIX262160 KSQ262160:KST262160 LCM262160:LCP262160 LMI262160:LML262160 LWE262160:LWH262160 MGA262160:MGD262160 MPW262160:MPZ262160 MZS262160:MZV262160 NJO262160:NJR262160 NTK262160:NTN262160 ODG262160:ODJ262160 ONC262160:ONF262160 OWY262160:OXB262160 PGU262160:PGX262160 PQQ262160:PQT262160 QAM262160:QAP262160 QKI262160:QKL262160 QUE262160:QUH262160 REA262160:RED262160 RNW262160:RNZ262160 RXS262160:RXV262160 SHO262160:SHR262160 SRK262160:SRN262160 TBG262160:TBJ262160 TLC262160:TLF262160 TUY262160:TVB262160 UEU262160:UEX262160 UOQ262160:UOT262160 UYM262160:UYP262160 VII262160:VIL262160 VSE262160:VSH262160 WCA262160:WCD262160 WLW262160:WLZ262160 WVS262160:WVV262160 H327696:K327696 JG327696:JJ327696 TC327696:TF327696 ACY327696:ADB327696 AMU327696:AMX327696 AWQ327696:AWT327696 BGM327696:BGP327696 BQI327696:BQL327696 CAE327696:CAH327696 CKA327696:CKD327696 CTW327696:CTZ327696 DDS327696:DDV327696 DNO327696:DNR327696 DXK327696:DXN327696 EHG327696:EHJ327696 ERC327696:ERF327696 FAY327696:FBB327696 FKU327696:FKX327696 FUQ327696:FUT327696 GEM327696:GEP327696 GOI327696:GOL327696 GYE327696:GYH327696 HIA327696:HID327696 HRW327696:HRZ327696 IBS327696:IBV327696 ILO327696:ILR327696 IVK327696:IVN327696 JFG327696:JFJ327696 JPC327696:JPF327696 JYY327696:JZB327696 KIU327696:KIX327696 KSQ327696:KST327696 LCM327696:LCP327696 LMI327696:LML327696 LWE327696:LWH327696 MGA327696:MGD327696 MPW327696:MPZ327696 MZS327696:MZV327696 NJO327696:NJR327696 NTK327696:NTN327696 ODG327696:ODJ327696 ONC327696:ONF327696 OWY327696:OXB327696 PGU327696:PGX327696 PQQ327696:PQT327696 QAM327696:QAP327696 QKI327696:QKL327696 QUE327696:QUH327696 REA327696:RED327696 RNW327696:RNZ327696 RXS327696:RXV327696 SHO327696:SHR327696 SRK327696:SRN327696 TBG327696:TBJ327696 TLC327696:TLF327696 TUY327696:TVB327696 UEU327696:UEX327696 UOQ327696:UOT327696 UYM327696:UYP327696 VII327696:VIL327696 VSE327696:VSH327696 WCA327696:WCD327696 WLW327696:WLZ327696 WVS327696:WVV327696 H393232:K393232 JG393232:JJ393232 TC393232:TF393232 ACY393232:ADB393232 AMU393232:AMX393232 AWQ393232:AWT393232 BGM393232:BGP393232 BQI393232:BQL393232 CAE393232:CAH393232 CKA393232:CKD393232 CTW393232:CTZ393232 DDS393232:DDV393232 DNO393232:DNR393232 DXK393232:DXN393232 EHG393232:EHJ393232 ERC393232:ERF393232 FAY393232:FBB393232 FKU393232:FKX393232 FUQ393232:FUT393232 GEM393232:GEP393232 GOI393232:GOL393232 GYE393232:GYH393232 HIA393232:HID393232 HRW393232:HRZ393232 IBS393232:IBV393232 ILO393232:ILR393232 IVK393232:IVN393232 JFG393232:JFJ393232 JPC393232:JPF393232 JYY393232:JZB393232 KIU393232:KIX393232 KSQ393232:KST393232 LCM393232:LCP393232 LMI393232:LML393232 LWE393232:LWH393232 MGA393232:MGD393232 MPW393232:MPZ393232 MZS393232:MZV393232 NJO393232:NJR393232 NTK393232:NTN393232 ODG393232:ODJ393232 ONC393232:ONF393232 OWY393232:OXB393232 PGU393232:PGX393232 PQQ393232:PQT393232 QAM393232:QAP393232 QKI393232:QKL393232 QUE393232:QUH393232 REA393232:RED393232 RNW393232:RNZ393232 RXS393232:RXV393232 SHO393232:SHR393232 SRK393232:SRN393232 TBG393232:TBJ393232 TLC393232:TLF393232 TUY393232:TVB393232 UEU393232:UEX393232 UOQ393232:UOT393232 UYM393232:UYP393232 VII393232:VIL393232 VSE393232:VSH393232 WCA393232:WCD393232 WLW393232:WLZ393232 WVS393232:WVV393232 H458768:K458768 JG458768:JJ458768 TC458768:TF458768 ACY458768:ADB458768 AMU458768:AMX458768 AWQ458768:AWT458768 BGM458768:BGP458768 BQI458768:BQL458768 CAE458768:CAH458768 CKA458768:CKD458768 CTW458768:CTZ458768 DDS458768:DDV458768 DNO458768:DNR458768 DXK458768:DXN458768 EHG458768:EHJ458768 ERC458768:ERF458768 FAY458768:FBB458768 FKU458768:FKX458768 FUQ458768:FUT458768 GEM458768:GEP458768 GOI458768:GOL458768 GYE458768:GYH458768 HIA458768:HID458768 HRW458768:HRZ458768 IBS458768:IBV458768 ILO458768:ILR458768 IVK458768:IVN458768 JFG458768:JFJ458768 JPC458768:JPF458768 JYY458768:JZB458768 KIU458768:KIX458768 KSQ458768:KST458768 LCM458768:LCP458768 LMI458768:LML458768 LWE458768:LWH458768 MGA458768:MGD458768 MPW458768:MPZ458768 MZS458768:MZV458768 NJO458768:NJR458768 NTK458768:NTN458768 ODG458768:ODJ458768 ONC458768:ONF458768 OWY458768:OXB458768 PGU458768:PGX458768 PQQ458768:PQT458768 QAM458768:QAP458768 QKI458768:QKL458768 QUE458768:QUH458768 REA458768:RED458768 RNW458768:RNZ458768 RXS458768:RXV458768 SHO458768:SHR458768 SRK458768:SRN458768 TBG458768:TBJ458768 TLC458768:TLF458768 TUY458768:TVB458768 UEU458768:UEX458768 UOQ458768:UOT458768 UYM458768:UYP458768 VII458768:VIL458768 VSE458768:VSH458768 WCA458768:WCD458768 WLW458768:WLZ458768 WVS458768:WVV458768 H524304:K524304 JG524304:JJ524304 TC524304:TF524304 ACY524304:ADB524304 AMU524304:AMX524304 AWQ524304:AWT524304 BGM524304:BGP524304 BQI524304:BQL524304 CAE524304:CAH524304 CKA524304:CKD524304 CTW524304:CTZ524304 DDS524304:DDV524304 DNO524304:DNR524304 DXK524304:DXN524304 EHG524304:EHJ524304 ERC524304:ERF524304 FAY524304:FBB524304 FKU524304:FKX524304 FUQ524304:FUT524304 GEM524304:GEP524304 GOI524304:GOL524304 GYE524304:GYH524304 HIA524304:HID524304 HRW524304:HRZ524304 IBS524304:IBV524304 ILO524304:ILR524304 IVK524304:IVN524304 JFG524304:JFJ524304 JPC524304:JPF524304 JYY524304:JZB524304 KIU524304:KIX524304 KSQ524304:KST524304 LCM524304:LCP524304 LMI524304:LML524304 LWE524304:LWH524304 MGA524304:MGD524304 MPW524304:MPZ524304 MZS524304:MZV524304 NJO524304:NJR524304 NTK524304:NTN524304 ODG524304:ODJ524304 ONC524304:ONF524304 OWY524304:OXB524304 PGU524304:PGX524304 PQQ524304:PQT524304 QAM524304:QAP524304 QKI524304:QKL524304 QUE524304:QUH524304 REA524304:RED524304 RNW524304:RNZ524304 RXS524304:RXV524304 SHO524304:SHR524304 SRK524304:SRN524304 TBG524304:TBJ524304 TLC524304:TLF524304 TUY524304:TVB524304 UEU524304:UEX524304 UOQ524304:UOT524304 UYM524304:UYP524304 VII524304:VIL524304 VSE524304:VSH524304 WCA524304:WCD524304 WLW524304:WLZ524304 WVS524304:WVV524304 H589840:K589840 JG589840:JJ589840 TC589840:TF589840 ACY589840:ADB589840 AMU589840:AMX589840 AWQ589840:AWT589840 BGM589840:BGP589840 BQI589840:BQL589840 CAE589840:CAH589840 CKA589840:CKD589840 CTW589840:CTZ589840 DDS589840:DDV589840 DNO589840:DNR589840 DXK589840:DXN589840 EHG589840:EHJ589840 ERC589840:ERF589840 FAY589840:FBB589840 FKU589840:FKX589840 FUQ589840:FUT589840 GEM589840:GEP589840 GOI589840:GOL589840 GYE589840:GYH589840 HIA589840:HID589840 HRW589840:HRZ589840 IBS589840:IBV589840 ILO589840:ILR589840 IVK589840:IVN589840 JFG589840:JFJ589840 JPC589840:JPF589840 JYY589840:JZB589840 KIU589840:KIX589840 KSQ589840:KST589840 LCM589840:LCP589840 LMI589840:LML589840 LWE589840:LWH589840 MGA589840:MGD589840 MPW589840:MPZ589840 MZS589840:MZV589840 NJO589840:NJR589840 NTK589840:NTN589840 ODG589840:ODJ589840 ONC589840:ONF589840 OWY589840:OXB589840 PGU589840:PGX589840 PQQ589840:PQT589840 QAM589840:QAP589840 QKI589840:QKL589840 QUE589840:QUH589840 REA589840:RED589840 RNW589840:RNZ589840 RXS589840:RXV589840 SHO589840:SHR589840 SRK589840:SRN589840 TBG589840:TBJ589840 TLC589840:TLF589840 TUY589840:TVB589840 UEU589840:UEX589840 UOQ589840:UOT589840 UYM589840:UYP589840 VII589840:VIL589840 VSE589840:VSH589840 WCA589840:WCD589840 WLW589840:WLZ589840 WVS589840:WVV589840 H655376:K655376 JG655376:JJ655376 TC655376:TF655376 ACY655376:ADB655376 AMU655376:AMX655376 AWQ655376:AWT655376 BGM655376:BGP655376 BQI655376:BQL655376 CAE655376:CAH655376 CKA655376:CKD655376 CTW655376:CTZ655376 DDS655376:DDV655376 DNO655376:DNR655376 DXK655376:DXN655376 EHG655376:EHJ655376 ERC655376:ERF655376 FAY655376:FBB655376 FKU655376:FKX655376 FUQ655376:FUT655376 GEM655376:GEP655376 GOI655376:GOL655376 GYE655376:GYH655376 HIA655376:HID655376 HRW655376:HRZ655376 IBS655376:IBV655376 ILO655376:ILR655376 IVK655376:IVN655376 JFG655376:JFJ655376 JPC655376:JPF655376 JYY655376:JZB655376 KIU655376:KIX655376 KSQ655376:KST655376 LCM655376:LCP655376 LMI655376:LML655376 LWE655376:LWH655376 MGA655376:MGD655376 MPW655376:MPZ655376 MZS655376:MZV655376 NJO655376:NJR655376 NTK655376:NTN655376 ODG655376:ODJ655376 ONC655376:ONF655376 OWY655376:OXB655376 PGU655376:PGX655376 PQQ655376:PQT655376 QAM655376:QAP655376 QKI655376:QKL655376 QUE655376:QUH655376 REA655376:RED655376 RNW655376:RNZ655376 RXS655376:RXV655376 SHO655376:SHR655376 SRK655376:SRN655376 TBG655376:TBJ655376 TLC655376:TLF655376 TUY655376:TVB655376 UEU655376:UEX655376 UOQ655376:UOT655376 UYM655376:UYP655376 VII655376:VIL655376 VSE655376:VSH655376 WCA655376:WCD655376 WLW655376:WLZ655376 WVS655376:WVV655376 H720912:K720912 JG720912:JJ720912 TC720912:TF720912 ACY720912:ADB720912 AMU720912:AMX720912 AWQ720912:AWT720912 BGM720912:BGP720912 BQI720912:BQL720912 CAE720912:CAH720912 CKA720912:CKD720912 CTW720912:CTZ720912 DDS720912:DDV720912 DNO720912:DNR720912 DXK720912:DXN720912 EHG720912:EHJ720912 ERC720912:ERF720912 FAY720912:FBB720912 FKU720912:FKX720912 FUQ720912:FUT720912 GEM720912:GEP720912 GOI720912:GOL720912 GYE720912:GYH720912 HIA720912:HID720912 HRW720912:HRZ720912 IBS720912:IBV720912 ILO720912:ILR720912 IVK720912:IVN720912 JFG720912:JFJ720912 JPC720912:JPF720912 JYY720912:JZB720912 KIU720912:KIX720912 KSQ720912:KST720912 LCM720912:LCP720912 LMI720912:LML720912 LWE720912:LWH720912 MGA720912:MGD720912 MPW720912:MPZ720912 MZS720912:MZV720912 NJO720912:NJR720912 NTK720912:NTN720912 ODG720912:ODJ720912 ONC720912:ONF720912 OWY720912:OXB720912 PGU720912:PGX720912 PQQ720912:PQT720912 QAM720912:QAP720912 QKI720912:QKL720912 QUE720912:QUH720912 REA720912:RED720912 RNW720912:RNZ720912 RXS720912:RXV720912 SHO720912:SHR720912 SRK720912:SRN720912 TBG720912:TBJ720912 TLC720912:TLF720912 TUY720912:TVB720912 UEU720912:UEX720912 UOQ720912:UOT720912 UYM720912:UYP720912 VII720912:VIL720912 VSE720912:VSH720912 WCA720912:WCD720912 WLW720912:WLZ720912 WVS720912:WVV720912 H786448:K786448 JG786448:JJ786448 TC786448:TF786448 ACY786448:ADB786448 AMU786448:AMX786448 AWQ786448:AWT786448 BGM786448:BGP786448 BQI786448:BQL786448 CAE786448:CAH786448 CKA786448:CKD786448 CTW786448:CTZ786448 DDS786448:DDV786448 DNO786448:DNR786448 DXK786448:DXN786448 EHG786448:EHJ786448 ERC786448:ERF786448 FAY786448:FBB786448 FKU786448:FKX786448 FUQ786448:FUT786448 GEM786448:GEP786448 GOI786448:GOL786448 GYE786448:GYH786448 HIA786448:HID786448 HRW786448:HRZ786448 IBS786448:IBV786448 ILO786448:ILR786448 IVK786448:IVN786448 JFG786448:JFJ786448 JPC786448:JPF786448 JYY786448:JZB786448 KIU786448:KIX786448 KSQ786448:KST786448 LCM786448:LCP786448 LMI786448:LML786448 LWE786448:LWH786448 MGA786448:MGD786448 MPW786448:MPZ786448 MZS786448:MZV786448 NJO786448:NJR786448 NTK786448:NTN786448 ODG786448:ODJ786448 ONC786448:ONF786448 OWY786448:OXB786448 PGU786448:PGX786448 PQQ786448:PQT786448 QAM786448:QAP786448 QKI786448:QKL786448 QUE786448:QUH786448 REA786448:RED786448 RNW786448:RNZ786448 RXS786448:RXV786448 SHO786448:SHR786448 SRK786448:SRN786448 TBG786448:TBJ786448 TLC786448:TLF786448 TUY786448:TVB786448 UEU786448:UEX786448 UOQ786448:UOT786448 UYM786448:UYP786448 VII786448:VIL786448 VSE786448:VSH786448 WCA786448:WCD786448 WLW786448:WLZ786448 WVS786448:WVV786448 H851984:K851984 JG851984:JJ851984 TC851984:TF851984 ACY851984:ADB851984 AMU851984:AMX851984 AWQ851984:AWT851984 BGM851984:BGP851984 BQI851984:BQL851984 CAE851984:CAH851984 CKA851984:CKD851984 CTW851984:CTZ851984 DDS851984:DDV851984 DNO851984:DNR851984 DXK851984:DXN851984 EHG851984:EHJ851984 ERC851984:ERF851984 FAY851984:FBB851984 FKU851984:FKX851984 FUQ851984:FUT851984 GEM851984:GEP851984 GOI851984:GOL851984 GYE851984:GYH851984 HIA851984:HID851984 HRW851984:HRZ851984 IBS851984:IBV851984 ILO851984:ILR851984 IVK851984:IVN851984 JFG851984:JFJ851984 JPC851984:JPF851984 JYY851984:JZB851984 KIU851984:KIX851984 KSQ851984:KST851984 LCM851984:LCP851984 LMI851984:LML851984 LWE851984:LWH851984 MGA851984:MGD851984 MPW851984:MPZ851984 MZS851984:MZV851984 NJO851984:NJR851984 NTK851984:NTN851984 ODG851984:ODJ851984 ONC851984:ONF851984 OWY851984:OXB851984 PGU851984:PGX851984 PQQ851984:PQT851984 QAM851984:QAP851984 QKI851984:QKL851984 QUE851984:QUH851984 REA851984:RED851984 RNW851984:RNZ851984 RXS851984:RXV851984 SHO851984:SHR851984 SRK851984:SRN851984 TBG851984:TBJ851984 TLC851984:TLF851984 TUY851984:TVB851984 UEU851984:UEX851984 UOQ851984:UOT851984 UYM851984:UYP851984 VII851984:VIL851984 VSE851984:VSH851984 WCA851984:WCD851984 WLW851984:WLZ851984 WVS851984:WVV851984 H917520:K917520 JG917520:JJ917520 TC917520:TF917520 ACY917520:ADB917520 AMU917520:AMX917520 AWQ917520:AWT917520 BGM917520:BGP917520 BQI917520:BQL917520 CAE917520:CAH917520 CKA917520:CKD917520 CTW917520:CTZ917520 DDS917520:DDV917520 DNO917520:DNR917520 DXK917520:DXN917520 EHG917520:EHJ917520 ERC917520:ERF917520 FAY917520:FBB917520 FKU917520:FKX917520 FUQ917520:FUT917520 GEM917520:GEP917520 GOI917520:GOL917520 GYE917520:GYH917520 HIA917520:HID917520 HRW917520:HRZ917520 IBS917520:IBV917520 ILO917520:ILR917520 IVK917520:IVN917520 JFG917520:JFJ917520 JPC917520:JPF917520 JYY917520:JZB917520 KIU917520:KIX917520 KSQ917520:KST917520 LCM917520:LCP917520 LMI917520:LML917520 LWE917520:LWH917520 MGA917520:MGD917520 MPW917520:MPZ917520 MZS917520:MZV917520 NJO917520:NJR917520 NTK917520:NTN917520 ODG917520:ODJ917520 ONC917520:ONF917520 OWY917520:OXB917520 PGU917520:PGX917520 PQQ917520:PQT917520 QAM917520:QAP917520 QKI917520:QKL917520 QUE917520:QUH917520 REA917520:RED917520 RNW917520:RNZ917520 RXS917520:RXV917520 SHO917520:SHR917520 SRK917520:SRN917520 TBG917520:TBJ917520 TLC917520:TLF917520 TUY917520:TVB917520 UEU917520:UEX917520 UOQ917520:UOT917520 UYM917520:UYP917520 VII917520:VIL917520 VSE917520:VSH917520 WCA917520:WCD917520 WLW917520:WLZ917520 WVS917520:WVV917520 H983056:K983056 JG983056:JJ983056 TC983056:TF983056 ACY983056:ADB983056 AMU983056:AMX983056 AWQ983056:AWT983056 BGM983056:BGP983056 BQI983056:BQL983056 CAE983056:CAH983056 CKA983056:CKD983056 CTW983056:CTZ983056 DDS983056:DDV983056 DNO983056:DNR983056 DXK983056:DXN983056 EHG983056:EHJ983056 ERC983056:ERF983056 FAY983056:FBB983056 FKU983056:FKX983056 FUQ983056:FUT983056 GEM983056:GEP983056 GOI983056:GOL983056 GYE983056:GYH983056 HIA983056:HID983056 HRW983056:HRZ983056 IBS983056:IBV983056 ILO983056:ILR983056 IVK983056:IVN983056 JFG983056:JFJ983056 JPC983056:JPF983056 JYY983056:JZB983056 KIU983056:KIX983056 KSQ983056:KST983056 LCM983056:LCP983056 LMI983056:LML983056 LWE983056:LWH983056 MGA983056:MGD983056 MPW983056:MPZ983056 MZS983056:MZV983056 NJO983056:NJR983056 NTK983056:NTN983056 ODG983056:ODJ983056 ONC983056:ONF983056 OWY983056:OXB983056 PGU983056:PGX983056 PQQ983056:PQT983056 QAM983056:QAP983056 QKI983056:QKL983056 QUE983056:QUH983056 REA983056:RED983056 RNW983056:RNZ983056 RXS983056:RXV983056 SHO983056:SHR983056 SRK983056:SRN983056 TBG983056:TBJ983056 TLC983056:TLF983056 TUY983056:TVB983056 UEU983056:UEX983056 UOQ983056:UOT983056 UYM983056:UYP983056 VII983056:VIL983056 VSE983056:VSH983056 WCA983056:WCD983056 WLW983056:WLZ983056" xr:uid="{00000000-0002-0000-0000-00000A000000}">
      <formula1>"①,②,③"</formula1>
    </dataValidation>
    <dataValidation allowBlank="1" showInputMessage="1" showErrorMessage="1" prompt="免税事業者は税込額、課税事業者は税抜額が反映されます" sqref="U32 JT32 TP32 ADL32 ANH32 AXD32 BGZ32 BQV32 CAR32 CKN32 CUJ32 DEF32 DOB32 DXX32 EHT32 ERP32 FBL32 FLH32 FVD32 GEZ32 GOV32 GYR32 HIN32 HSJ32 ICF32 IMB32 IVX32 JFT32 JPP32 JZL32 KJH32 KTD32 LCZ32 LMV32 LWR32 MGN32 MQJ32 NAF32 NKB32 NTX32 ODT32 ONP32 OXL32 PHH32 PRD32 QAZ32 QKV32 QUR32 REN32 ROJ32 RYF32 SIB32 SRX32 TBT32 TLP32 TVL32 UFH32 UPD32 UYZ32 VIV32 VSR32 WCN32 WMJ32 WWF32 U65569 JT65569 TP65569 ADL65569 ANH65569 AXD65569 BGZ65569 BQV65569 CAR65569 CKN65569 CUJ65569 DEF65569 DOB65569 DXX65569 EHT65569 ERP65569 FBL65569 FLH65569 FVD65569 GEZ65569 GOV65569 GYR65569 HIN65569 HSJ65569 ICF65569 IMB65569 IVX65569 JFT65569 JPP65569 JZL65569 KJH65569 KTD65569 LCZ65569 LMV65569 LWR65569 MGN65569 MQJ65569 NAF65569 NKB65569 NTX65569 ODT65569 ONP65569 OXL65569 PHH65569 PRD65569 QAZ65569 QKV65569 QUR65569 REN65569 ROJ65569 RYF65569 SIB65569 SRX65569 TBT65569 TLP65569 TVL65569 UFH65569 UPD65569 UYZ65569 VIV65569 VSR65569 WCN65569 WMJ65569 WWF65569 U131105 JT131105 TP131105 ADL131105 ANH131105 AXD131105 BGZ131105 BQV131105 CAR131105 CKN131105 CUJ131105 DEF131105 DOB131105 DXX131105 EHT131105 ERP131105 FBL131105 FLH131105 FVD131105 GEZ131105 GOV131105 GYR131105 HIN131105 HSJ131105 ICF131105 IMB131105 IVX131105 JFT131105 JPP131105 JZL131105 KJH131105 KTD131105 LCZ131105 LMV131105 LWR131105 MGN131105 MQJ131105 NAF131105 NKB131105 NTX131105 ODT131105 ONP131105 OXL131105 PHH131105 PRD131105 QAZ131105 QKV131105 QUR131105 REN131105 ROJ131105 RYF131105 SIB131105 SRX131105 TBT131105 TLP131105 TVL131105 UFH131105 UPD131105 UYZ131105 VIV131105 VSR131105 WCN131105 WMJ131105 WWF131105 U196641 JT196641 TP196641 ADL196641 ANH196641 AXD196641 BGZ196641 BQV196641 CAR196641 CKN196641 CUJ196641 DEF196641 DOB196641 DXX196641 EHT196641 ERP196641 FBL196641 FLH196641 FVD196641 GEZ196641 GOV196641 GYR196641 HIN196641 HSJ196641 ICF196641 IMB196641 IVX196641 JFT196641 JPP196641 JZL196641 KJH196641 KTD196641 LCZ196641 LMV196641 LWR196641 MGN196641 MQJ196641 NAF196641 NKB196641 NTX196641 ODT196641 ONP196641 OXL196641 PHH196641 PRD196641 QAZ196641 QKV196641 QUR196641 REN196641 ROJ196641 RYF196641 SIB196641 SRX196641 TBT196641 TLP196641 TVL196641 UFH196641 UPD196641 UYZ196641 VIV196641 VSR196641 WCN196641 WMJ196641 WWF196641 U262177 JT262177 TP262177 ADL262177 ANH262177 AXD262177 BGZ262177 BQV262177 CAR262177 CKN262177 CUJ262177 DEF262177 DOB262177 DXX262177 EHT262177 ERP262177 FBL262177 FLH262177 FVD262177 GEZ262177 GOV262177 GYR262177 HIN262177 HSJ262177 ICF262177 IMB262177 IVX262177 JFT262177 JPP262177 JZL262177 KJH262177 KTD262177 LCZ262177 LMV262177 LWR262177 MGN262177 MQJ262177 NAF262177 NKB262177 NTX262177 ODT262177 ONP262177 OXL262177 PHH262177 PRD262177 QAZ262177 QKV262177 QUR262177 REN262177 ROJ262177 RYF262177 SIB262177 SRX262177 TBT262177 TLP262177 TVL262177 UFH262177 UPD262177 UYZ262177 VIV262177 VSR262177 WCN262177 WMJ262177 WWF262177 U327713 JT327713 TP327713 ADL327713 ANH327713 AXD327713 BGZ327713 BQV327713 CAR327713 CKN327713 CUJ327713 DEF327713 DOB327713 DXX327713 EHT327713 ERP327713 FBL327713 FLH327713 FVD327713 GEZ327713 GOV327713 GYR327713 HIN327713 HSJ327713 ICF327713 IMB327713 IVX327713 JFT327713 JPP327713 JZL327713 KJH327713 KTD327713 LCZ327713 LMV327713 LWR327713 MGN327713 MQJ327713 NAF327713 NKB327713 NTX327713 ODT327713 ONP327713 OXL327713 PHH327713 PRD327713 QAZ327713 QKV327713 QUR327713 REN327713 ROJ327713 RYF327713 SIB327713 SRX327713 TBT327713 TLP327713 TVL327713 UFH327713 UPD327713 UYZ327713 VIV327713 VSR327713 WCN327713 WMJ327713 WWF327713 U393249 JT393249 TP393249 ADL393249 ANH393249 AXD393249 BGZ393249 BQV393249 CAR393249 CKN393249 CUJ393249 DEF393249 DOB393249 DXX393249 EHT393249 ERP393249 FBL393249 FLH393249 FVD393249 GEZ393249 GOV393249 GYR393249 HIN393249 HSJ393249 ICF393249 IMB393249 IVX393249 JFT393249 JPP393249 JZL393249 KJH393249 KTD393249 LCZ393249 LMV393249 LWR393249 MGN393249 MQJ393249 NAF393249 NKB393249 NTX393249 ODT393249 ONP393249 OXL393249 PHH393249 PRD393249 QAZ393249 QKV393249 QUR393249 REN393249 ROJ393249 RYF393249 SIB393249 SRX393249 TBT393249 TLP393249 TVL393249 UFH393249 UPD393249 UYZ393249 VIV393249 VSR393249 WCN393249 WMJ393249 WWF393249 U458785 JT458785 TP458785 ADL458785 ANH458785 AXD458785 BGZ458785 BQV458785 CAR458785 CKN458785 CUJ458785 DEF458785 DOB458785 DXX458785 EHT458785 ERP458785 FBL458785 FLH458785 FVD458785 GEZ458785 GOV458785 GYR458785 HIN458785 HSJ458785 ICF458785 IMB458785 IVX458785 JFT458785 JPP458785 JZL458785 KJH458785 KTD458785 LCZ458785 LMV458785 LWR458785 MGN458785 MQJ458785 NAF458785 NKB458785 NTX458785 ODT458785 ONP458785 OXL458785 PHH458785 PRD458785 QAZ458785 QKV458785 QUR458785 REN458785 ROJ458785 RYF458785 SIB458785 SRX458785 TBT458785 TLP458785 TVL458785 UFH458785 UPD458785 UYZ458785 VIV458785 VSR458785 WCN458785 WMJ458785 WWF458785 U524321 JT524321 TP524321 ADL524321 ANH524321 AXD524321 BGZ524321 BQV524321 CAR524321 CKN524321 CUJ524321 DEF524321 DOB524321 DXX524321 EHT524321 ERP524321 FBL524321 FLH524321 FVD524321 GEZ524321 GOV524321 GYR524321 HIN524321 HSJ524321 ICF524321 IMB524321 IVX524321 JFT524321 JPP524321 JZL524321 KJH524321 KTD524321 LCZ524321 LMV524321 LWR524321 MGN524321 MQJ524321 NAF524321 NKB524321 NTX524321 ODT524321 ONP524321 OXL524321 PHH524321 PRD524321 QAZ524321 QKV524321 QUR524321 REN524321 ROJ524321 RYF524321 SIB524321 SRX524321 TBT524321 TLP524321 TVL524321 UFH524321 UPD524321 UYZ524321 VIV524321 VSR524321 WCN524321 WMJ524321 WWF524321 U589857 JT589857 TP589857 ADL589857 ANH589857 AXD589857 BGZ589857 BQV589857 CAR589857 CKN589857 CUJ589857 DEF589857 DOB589857 DXX589857 EHT589857 ERP589857 FBL589857 FLH589857 FVD589857 GEZ589857 GOV589857 GYR589857 HIN589857 HSJ589857 ICF589857 IMB589857 IVX589857 JFT589857 JPP589857 JZL589857 KJH589857 KTD589857 LCZ589857 LMV589857 LWR589857 MGN589857 MQJ589857 NAF589857 NKB589857 NTX589857 ODT589857 ONP589857 OXL589857 PHH589857 PRD589857 QAZ589857 QKV589857 QUR589857 REN589857 ROJ589857 RYF589857 SIB589857 SRX589857 TBT589857 TLP589857 TVL589857 UFH589857 UPD589857 UYZ589857 VIV589857 VSR589857 WCN589857 WMJ589857 WWF589857 U655393 JT655393 TP655393 ADL655393 ANH655393 AXD655393 BGZ655393 BQV655393 CAR655393 CKN655393 CUJ655393 DEF655393 DOB655393 DXX655393 EHT655393 ERP655393 FBL655393 FLH655393 FVD655393 GEZ655393 GOV655393 GYR655393 HIN655393 HSJ655393 ICF655393 IMB655393 IVX655393 JFT655393 JPP655393 JZL655393 KJH655393 KTD655393 LCZ655393 LMV655393 LWR655393 MGN655393 MQJ655393 NAF655393 NKB655393 NTX655393 ODT655393 ONP655393 OXL655393 PHH655393 PRD655393 QAZ655393 QKV655393 QUR655393 REN655393 ROJ655393 RYF655393 SIB655393 SRX655393 TBT655393 TLP655393 TVL655393 UFH655393 UPD655393 UYZ655393 VIV655393 VSR655393 WCN655393 WMJ655393 WWF655393 U720929 JT720929 TP720929 ADL720929 ANH720929 AXD720929 BGZ720929 BQV720929 CAR720929 CKN720929 CUJ720929 DEF720929 DOB720929 DXX720929 EHT720929 ERP720929 FBL720929 FLH720929 FVD720929 GEZ720929 GOV720929 GYR720929 HIN720929 HSJ720929 ICF720929 IMB720929 IVX720929 JFT720929 JPP720929 JZL720929 KJH720929 KTD720929 LCZ720929 LMV720929 LWR720929 MGN720929 MQJ720929 NAF720929 NKB720929 NTX720929 ODT720929 ONP720929 OXL720929 PHH720929 PRD720929 QAZ720929 QKV720929 QUR720929 REN720929 ROJ720929 RYF720929 SIB720929 SRX720929 TBT720929 TLP720929 TVL720929 UFH720929 UPD720929 UYZ720929 VIV720929 VSR720929 WCN720929 WMJ720929 WWF720929 U786465 JT786465 TP786465 ADL786465 ANH786465 AXD786465 BGZ786465 BQV786465 CAR786465 CKN786465 CUJ786465 DEF786465 DOB786465 DXX786465 EHT786465 ERP786465 FBL786465 FLH786465 FVD786465 GEZ786465 GOV786465 GYR786465 HIN786465 HSJ786465 ICF786465 IMB786465 IVX786465 JFT786465 JPP786465 JZL786465 KJH786465 KTD786465 LCZ786465 LMV786465 LWR786465 MGN786465 MQJ786465 NAF786465 NKB786465 NTX786465 ODT786465 ONP786465 OXL786465 PHH786465 PRD786465 QAZ786465 QKV786465 QUR786465 REN786465 ROJ786465 RYF786465 SIB786465 SRX786465 TBT786465 TLP786465 TVL786465 UFH786465 UPD786465 UYZ786465 VIV786465 VSR786465 WCN786465 WMJ786465 WWF786465 U852001 JT852001 TP852001 ADL852001 ANH852001 AXD852001 BGZ852001 BQV852001 CAR852001 CKN852001 CUJ852001 DEF852001 DOB852001 DXX852001 EHT852001 ERP852001 FBL852001 FLH852001 FVD852001 GEZ852001 GOV852001 GYR852001 HIN852001 HSJ852001 ICF852001 IMB852001 IVX852001 JFT852001 JPP852001 JZL852001 KJH852001 KTD852001 LCZ852001 LMV852001 LWR852001 MGN852001 MQJ852001 NAF852001 NKB852001 NTX852001 ODT852001 ONP852001 OXL852001 PHH852001 PRD852001 QAZ852001 QKV852001 QUR852001 REN852001 ROJ852001 RYF852001 SIB852001 SRX852001 TBT852001 TLP852001 TVL852001 UFH852001 UPD852001 UYZ852001 VIV852001 VSR852001 WCN852001 WMJ852001 WWF852001 U917537 JT917537 TP917537 ADL917537 ANH917537 AXD917537 BGZ917537 BQV917537 CAR917537 CKN917537 CUJ917537 DEF917537 DOB917537 DXX917537 EHT917537 ERP917537 FBL917537 FLH917537 FVD917537 GEZ917537 GOV917537 GYR917537 HIN917537 HSJ917537 ICF917537 IMB917537 IVX917537 JFT917537 JPP917537 JZL917537 KJH917537 KTD917537 LCZ917537 LMV917537 LWR917537 MGN917537 MQJ917537 NAF917537 NKB917537 NTX917537 ODT917537 ONP917537 OXL917537 PHH917537 PRD917537 QAZ917537 QKV917537 QUR917537 REN917537 ROJ917537 RYF917537 SIB917537 SRX917537 TBT917537 TLP917537 TVL917537 UFH917537 UPD917537 UYZ917537 VIV917537 VSR917537 WCN917537 WMJ917537 WWF917537 U983073 JT983073 TP983073 ADL983073 ANH983073 AXD983073 BGZ983073 BQV983073 CAR983073 CKN983073 CUJ983073 DEF983073 DOB983073 DXX983073 EHT983073 ERP983073 FBL983073 FLH983073 FVD983073 GEZ983073 GOV983073 GYR983073 HIN983073 HSJ983073 ICF983073 IMB983073 IVX983073 JFT983073 JPP983073 JZL983073 KJH983073 KTD983073 LCZ983073 LMV983073 LWR983073 MGN983073 MQJ983073 NAF983073 NKB983073 NTX983073 ODT983073 ONP983073 OXL983073 PHH983073 PRD983073 QAZ983073 QKV983073 QUR983073 REN983073 ROJ983073 RYF983073 SIB983073 SRX983073 TBT983073 TLP983073 TVL983073 UFH983073 UPD983073 UYZ983073 VIV983073 VSR983073 WCN983073 WMJ983073 WWF983073" xr:uid="{00000000-0002-0000-0000-00000B000000}"/>
    <dataValidation allowBlank="1" sqref="WWA983073:WWD983075 JO32:JR34 TK32:TN34 ADG32:ADJ34 ANC32:ANF34 AWY32:AXB34 BGU32:BGX34 BQQ32:BQT34 CAM32:CAP34 CKI32:CKL34 CUE32:CUH34 DEA32:DED34 DNW32:DNZ34 DXS32:DXV34 EHO32:EHR34 ERK32:ERN34 FBG32:FBJ34 FLC32:FLF34 FUY32:FVB34 GEU32:GEX34 GOQ32:GOT34 GYM32:GYP34 HII32:HIL34 HSE32:HSH34 ICA32:ICD34 ILW32:ILZ34 IVS32:IVV34 JFO32:JFR34 JPK32:JPN34 JZG32:JZJ34 KJC32:KJF34 KSY32:KTB34 LCU32:LCX34 LMQ32:LMT34 LWM32:LWP34 MGI32:MGL34 MQE32:MQH34 NAA32:NAD34 NJW32:NJZ34 NTS32:NTV34 ODO32:ODR34 ONK32:ONN34 OXG32:OXJ34 PHC32:PHF34 PQY32:PRB34 QAU32:QAX34 QKQ32:QKT34 QUM32:QUP34 REI32:REL34 ROE32:ROH34 RYA32:RYD34 SHW32:SHZ34 SRS32:SRV34 TBO32:TBR34 TLK32:TLN34 TVG32:TVJ34 UFC32:UFF34 UOY32:UPB34 UYU32:UYX34 VIQ32:VIT34 VSM32:VSP34 WCI32:WCL34 WME32:WMH34 WWA32:WWD34 P65569:S65571 JO65569:JR65571 TK65569:TN65571 ADG65569:ADJ65571 ANC65569:ANF65571 AWY65569:AXB65571 BGU65569:BGX65571 BQQ65569:BQT65571 CAM65569:CAP65571 CKI65569:CKL65571 CUE65569:CUH65571 DEA65569:DED65571 DNW65569:DNZ65571 DXS65569:DXV65571 EHO65569:EHR65571 ERK65569:ERN65571 FBG65569:FBJ65571 FLC65569:FLF65571 FUY65569:FVB65571 GEU65569:GEX65571 GOQ65569:GOT65571 GYM65569:GYP65571 HII65569:HIL65571 HSE65569:HSH65571 ICA65569:ICD65571 ILW65569:ILZ65571 IVS65569:IVV65571 JFO65569:JFR65571 JPK65569:JPN65571 JZG65569:JZJ65571 KJC65569:KJF65571 KSY65569:KTB65571 LCU65569:LCX65571 LMQ65569:LMT65571 LWM65569:LWP65571 MGI65569:MGL65571 MQE65569:MQH65571 NAA65569:NAD65571 NJW65569:NJZ65571 NTS65569:NTV65571 ODO65569:ODR65571 ONK65569:ONN65571 OXG65569:OXJ65571 PHC65569:PHF65571 PQY65569:PRB65571 QAU65569:QAX65571 QKQ65569:QKT65571 QUM65569:QUP65571 REI65569:REL65571 ROE65569:ROH65571 RYA65569:RYD65571 SHW65569:SHZ65571 SRS65569:SRV65571 TBO65569:TBR65571 TLK65569:TLN65571 TVG65569:TVJ65571 UFC65569:UFF65571 UOY65569:UPB65571 UYU65569:UYX65571 VIQ65569:VIT65571 VSM65569:VSP65571 WCI65569:WCL65571 WME65569:WMH65571 WWA65569:WWD65571 P131105:S131107 JO131105:JR131107 TK131105:TN131107 ADG131105:ADJ131107 ANC131105:ANF131107 AWY131105:AXB131107 BGU131105:BGX131107 BQQ131105:BQT131107 CAM131105:CAP131107 CKI131105:CKL131107 CUE131105:CUH131107 DEA131105:DED131107 DNW131105:DNZ131107 DXS131105:DXV131107 EHO131105:EHR131107 ERK131105:ERN131107 FBG131105:FBJ131107 FLC131105:FLF131107 FUY131105:FVB131107 GEU131105:GEX131107 GOQ131105:GOT131107 GYM131105:GYP131107 HII131105:HIL131107 HSE131105:HSH131107 ICA131105:ICD131107 ILW131105:ILZ131107 IVS131105:IVV131107 JFO131105:JFR131107 JPK131105:JPN131107 JZG131105:JZJ131107 KJC131105:KJF131107 KSY131105:KTB131107 LCU131105:LCX131107 LMQ131105:LMT131107 LWM131105:LWP131107 MGI131105:MGL131107 MQE131105:MQH131107 NAA131105:NAD131107 NJW131105:NJZ131107 NTS131105:NTV131107 ODO131105:ODR131107 ONK131105:ONN131107 OXG131105:OXJ131107 PHC131105:PHF131107 PQY131105:PRB131107 QAU131105:QAX131107 QKQ131105:QKT131107 QUM131105:QUP131107 REI131105:REL131107 ROE131105:ROH131107 RYA131105:RYD131107 SHW131105:SHZ131107 SRS131105:SRV131107 TBO131105:TBR131107 TLK131105:TLN131107 TVG131105:TVJ131107 UFC131105:UFF131107 UOY131105:UPB131107 UYU131105:UYX131107 VIQ131105:VIT131107 VSM131105:VSP131107 WCI131105:WCL131107 WME131105:WMH131107 WWA131105:WWD131107 P196641:S196643 JO196641:JR196643 TK196641:TN196643 ADG196641:ADJ196643 ANC196641:ANF196643 AWY196641:AXB196643 BGU196641:BGX196643 BQQ196641:BQT196643 CAM196641:CAP196643 CKI196641:CKL196643 CUE196641:CUH196643 DEA196641:DED196643 DNW196641:DNZ196643 DXS196641:DXV196643 EHO196641:EHR196643 ERK196641:ERN196643 FBG196641:FBJ196643 FLC196641:FLF196643 FUY196641:FVB196643 GEU196641:GEX196643 GOQ196641:GOT196643 GYM196641:GYP196643 HII196641:HIL196643 HSE196641:HSH196643 ICA196641:ICD196643 ILW196641:ILZ196643 IVS196641:IVV196643 JFO196641:JFR196643 JPK196641:JPN196643 JZG196641:JZJ196643 KJC196641:KJF196643 KSY196641:KTB196643 LCU196641:LCX196643 LMQ196641:LMT196643 LWM196641:LWP196643 MGI196641:MGL196643 MQE196641:MQH196643 NAA196641:NAD196643 NJW196641:NJZ196643 NTS196641:NTV196643 ODO196641:ODR196643 ONK196641:ONN196643 OXG196641:OXJ196643 PHC196641:PHF196643 PQY196641:PRB196643 QAU196641:QAX196643 QKQ196641:QKT196643 QUM196641:QUP196643 REI196641:REL196643 ROE196641:ROH196643 RYA196641:RYD196643 SHW196641:SHZ196643 SRS196641:SRV196643 TBO196641:TBR196643 TLK196641:TLN196643 TVG196641:TVJ196643 UFC196641:UFF196643 UOY196641:UPB196643 UYU196641:UYX196643 VIQ196641:VIT196643 VSM196641:VSP196643 WCI196641:WCL196643 WME196641:WMH196643 WWA196641:WWD196643 P262177:S262179 JO262177:JR262179 TK262177:TN262179 ADG262177:ADJ262179 ANC262177:ANF262179 AWY262177:AXB262179 BGU262177:BGX262179 BQQ262177:BQT262179 CAM262177:CAP262179 CKI262177:CKL262179 CUE262177:CUH262179 DEA262177:DED262179 DNW262177:DNZ262179 DXS262177:DXV262179 EHO262177:EHR262179 ERK262177:ERN262179 FBG262177:FBJ262179 FLC262177:FLF262179 FUY262177:FVB262179 GEU262177:GEX262179 GOQ262177:GOT262179 GYM262177:GYP262179 HII262177:HIL262179 HSE262177:HSH262179 ICA262177:ICD262179 ILW262177:ILZ262179 IVS262177:IVV262179 JFO262177:JFR262179 JPK262177:JPN262179 JZG262177:JZJ262179 KJC262177:KJF262179 KSY262177:KTB262179 LCU262177:LCX262179 LMQ262177:LMT262179 LWM262177:LWP262179 MGI262177:MGL262179 MQE262177:MQH262179 NAA262177:NAD262179 NJW262177:NJZ262179 NTS262177:NTV262179 ODO262177:ODR262179 ONK262177:ONN262179 OXG262177:OXJ262179 PHC262177:PHF262179 PQY262177:PRB262179 QAU262177:QAX262179 QKQ262177:QKT262179 QUM262177:QUP262179 REI262177:REL262179 ROE262177:ROH262179 RYA262177:RYD262179 SHW262177:SHZ262179 SRS262177:SRV262179 TBO262177:TBR262179 TLK262177:TLN262179 TVG262177:TVJ262179 UFC262177:UFF262179 UOY262177:UPB262179 UYU262177:UYX262179 VIQ262177:VIT262179 VSM262177:VSP262179 WCI262177:WCL262179 WME262177:WMH262179 WWA262177:WWD262179 P327713:S327715 JO327713:JR327715 TK327713:TN327715 ADG327713:ADJ327715 ANC327713:ANF327715 AWY327713:AXB327715 BGU327713:BGX327715 BQQ327713:BQT327715 CAM327713:CAP327715 CKI327713:CKL327715 CUE327713:CUH327715 DEA327713:DED327715 DNW327713:DNZ327715 DXS327713:DXV327715 EHO327713:EHR327715 ERK327713:ERN327715 FBG327713:FBJ327715 FLC327713:FLF327715 FUY327713:FVB327715 GEU327713:GEX327715 GOQ327713:GOT327715 GYM327713:GYP327715 HII327713:HIL327715 HSE327713:HSH327715 ICA327713:ICD327715 ILW327713:ILZ327715 IVS327713:IVV327715 JFO327713:JFR327715 JPK327713:JPN327715 JZG327713:JZJ327715 KJC327713:KJF327715 KSY327713:KTB327715 LCU327713:LCX327715 LMQ327713:LMT327715 LWM327713:LWP327715 MGI327713:MGL327715 MQE327713:MQH327715 NAA327713:NAD327715 NJW327713:NJZ327715 NTS327713:NTV327715 ODO327713:ODR327715 ONK327713:ONN327715 OXG327713:OXJ327715 PHC327713:PHF327715 PQY327713:PRB327715 QAU327713:QAX327715 QKQ327713:QKT327715 QUM327713:QUP327715 REI327713:REL327715 ROE327713:ROH327715 RYA327713:RYD327715 SHW327713:SHZ327715 SRS327713:SRV327715 TBO327713:TBR327715 TLK327713:TLN327715 TVG327713:TVJ327715 UFC327713:UFF327715 UOY327713:UPB327715 UYU327713:UYX327715 VIQ327713:VIT327715 VSM327713:VSP327715 WCI327713:WCL327715 WME327713:WMH327715 WWA327713:WWD327715 P393249:S393251 JO393249:JR393251 TK393249:TN393251 ADG393249:ADJ393251 ANC393249:ANF393251 AWY393249:AXB393251 BGU393249:BGX393251 BQQ393249:BQT393251 CAM393249:CAP393251 CKI393249:CKL393251 CUE393249:CUH393251 DEA393249:DED393251 DNW393249:DNZ393251 DXS393249:DXV393251 EHO393249:EHR393251 ERK393249:ERN393251 FBG393249:FBJ393251 FLC393249:FLF393251 FUY393249:FVB393251 GEU393249:GEX393251 GOQ393249:GOT393251 GYM393249:GYP393251 HII393249:HIL393251 HSE393249:HSH393251 ICA393249:ICD393251 ILW393249:ILZ393251 IVS393249:IVV393251 JFO393249:JFR393251 JPK393249:JPN393251 JZG393249:JZJ393251 KJC393249:KJF393251 KSY393249:KTB393251 LCU393249:LCX393251 LMQ393249:LMT393251 LWM393249:LWP393251 MGI393249:MGL393251 MQE393249:MQH393251 NAA393249:NAD393251 NJW393249:NJZ393251 NTS393249:NTV393251 ODO393249:ODR393251 ONK393249:ONN393251 OXG393249:OXJ393251 PHC393249:PHF393251 PQY393249:PRB393251 QAU393249:QAX393251 QKQ393249:QKT393251 QUM393249:QUP393251 REI393249:REL393251 ROE393249:ROH393251 RYA393249:RYD393251 SHW393249:SHZ393251 SRS393249:SRV393251 TBO393249:TBR393251 TLK393249:TLN393251 TVG393249:TVJ393251 UFC393249:UFF393251 UOY393249:UPB393251 UYU393249:UYX393251 VIQ393249:VIT393251 VSM393249:VSP393251 WCI393249:WCL393251 WME393249:WMH393251 WWA393249:WWD393251 P458785:S458787 JO458785:JR458787 TK458785:TN458787 ADG458785:ADJ458787 ANC458785:ANF458787 AWY458785:AXB458787 BGU458785:BGX458787 BQQ458785:BQT458787 CAM458785:CAP458787 CKI458785:CKL458787 CUE458785:CUH458787 DEA458785:DED458787 DNW458785:DNZ458787 DXS458785:DXV458787 EHO458785:EHR458787 ERK458785:ERN458787 FBG458785:FBJ458787 FLC458785:FLF458787 FUY458785:FVB458787 GEU458785:GEX458787 GOQ458785:GOT458787 GYM458785:GYP458787 HII458785:HIL458787 HSE458785:HSH458787 ICA458785:ICD458787 ILW458785:ILZ458787 IVS458785:IVV458787 JFO458785:JFR458787 JPK458785:JPN458787 JZG458785:JZJ458787 KJC458785:KJF458787 KSY458785:KTB458787 LCU458785:LCX458787 LMQ458785:LMT458787 LWM458785:LWP458787 MGI458785:MGL458787 MQE458785:MQH458787 NAA458785:NAD458787 NJW458785:NJZ458787 NTS458785:NTV458787 ODO458785:ODR458787 ONK458785:ONN458787 OXG458785:OXJ458787 PHC458785:PHF458787 PQY458785:PRB458787 QAU458785:QAX458787 QKQ458785:QKT458787 QUM458785:QUP458787 REI458785:REL458787 ROE458785:ROH458787 RYA458785:RYD458787 SHW458785:SHZ458787 SRS458785:SRV458787 TBO458785:TBR458787 TLK458785:TLN458787 TVG458785:TVJ458787 UFC458785:UFF458787 UOY458785:UPB458787 UYU458785:UYX458787 VIQ458785:VIT458787 VSM458785:VSP458787 WCI458785:WCL458787 WME458785:WMH458787 WWA458785:WWD458787 P524321:S524323 JO524321:JR524323 TK524321:TN524323 ADG524321:ADJ524323 ANC524321:ANF524323 AWY524321:AXB524323 BGU524321:BGX524323 BQQ524321:BQT524323 CAM524321:CAP524323 CKI524321:CKL524323 CUE524321:CUH524323 DEA524321:DED524323 DNW524321:DNZ524323 DXS524321:DXV524323 EHO524321:EHR524323 ERK524321:ERN524323 FBG524321:FBJ524323 FLC524321:FLF524323 FUY524321:FVB524323 GEU524321:GEX524323 GOQ524321:GOT524323 GYM524321:GYP524323 HII524321:HIL524323 HSE524321:HSH524323 ICA524321:ICD524323 ILW524321:ILZ524323 IVS524321:IVV524323 JFO524321:JFR524323 JPK524321:JPN524323 JZG524321:JZJ524323 KJC524321:KJF524323 KSY524321:KTB524323 LCU524321:LCX524323 LMQ524321:LMT524323 LWM524321:LWP524323 MGI524321:MGL524323 MQE524321:MQH524323 NAA524321:NAD524323 NJW524321:NJZ524323 NTS524321:NTV524323 ODO524321:ODR524323 ONK524321:ONN524323 OXG524321:OXJ524323 PHC524321:PHF524323 PQY524321:PRB524323 QAU524321:QAX524323 QKQ524321:QKT524323 QUM524321:QUP524323 REI524321:REL524323 ROE524321:ROH524323 RYA524321:RYD524323 SHW524321:SHZ524323 SRS524321:SRV524323 TBO524321:TBR524323 TLK524321:TLN524323 TVG524321:TVJ524323 UFC524321:UFF524323 UOY524321:UPB524323 UYU524321:UYX524323 VIQ524321:VIT524323 VSM524321:VSP524323 WCI524321:WCL524323 WME524321:WMH524323 WWA524321:WWD524323 P589857:S589859 JO589857:JR589859 TK589857:TN589859 ADG589857:ADJ589859 ANC589857:ANF589859 AWY589857:AXB589859 BGU589857:BGX589859 BQQ589857:BQT589859 CAM589857:CAP589859 CKI589857:CKL589859 CUE589857:CUH589859 DEA589857:DED589859 DNW589857:DNZ589859 DXS589857:DXV589859 EHO589857:EHR589859 ERK589857:ERN589859 FBG589857:FBJ589859 FLC589857:FLF589859 FUY589857:FVB589859 GEU589857:GEX589859 GOQ589857:GOT589859 GYM589857:GYP589859 HII589857:HIL589859 HSE589857:HSH589859 ICA589857:ICD589859 ILW589857:ILZ589859 IVS589857:IVV589859 JFO589857:JFR589859 JPK589857:JPN589859 JZG589857:JZJ589859 KJC589857:KJF589859 KSY589857:KTB589859 LCU589857:LCX589859 LMQ589857:LMT589859 LWM589857:LWP589859 MGI589857:MGL589859 MQE589857:MQH589859 NAA589857:NAD589859 NJW589857:NJZ589859 NTS589857:NTV589859 ODO589857:ODR589859 ONK589857:ONN589859 OXG589857:OXJ589859 PHC589857:PHF589859 PQY589857:PRB589859 QAU589857:QAX589859 QKQ589857:QKT589859 QUM589857:QUP589859 REI589857:REL589859 ROE589857:ROH589859 RYA589857:RYD589859 SHW589857:SHZ589859 SRS589857:SRV589859 TBO589857:TBR589859 TLK589857:TLN589859 TVG589857:TVJ589859 UFC589857:UFF589859 UOY589857:UPB589859 UYU589857:UYX589859 VIQ589857:VIT589859 VSM589857:VSP589859 WCI589857:WCL589859 WME589857:WMH589859 WWA589857:WWD589859 P655393:S655395 JO655393:JR655395 TK655393:TN655395 ADG655393:ADJ655395 ANC655393:ANF655395 AWY655393:AXB655395 BGU655393:BGX655395 BQQ655393:BQT655395 CAM655393:CAP655395 CKI655393:CKL655395 CUE655393:CUH655395 DEA655393:DED655395 DNW655393:DNZ655395 DXS655393:DXV655395 EHO655393:EHR655395 ERK655393:ERN655395 FBG655393:FBJ655395 FLC655393:FLF655395 FUY655393:FVB655395 GEU655393:GEX655395 GOQ655393:GOT655395 GYM655393:GYP655395 HII655393:HIL655395 HSE655393:HSH655395 ICA655393:ICD655395 ILW655393:ILZ655395 IVS655393:IVV655395 JFO655393:JFR655395 JPK655393:JPN655395 JZG655393:JZJ655395 KJC655393:KJF655395 KSY655393:KTB655395 LCU655393:LCX655395 LMQ655393:LMT655395 LWM655393:LWP655395 MGI655393:MGL655395 MQE655393:MQH655395 NAA655393:NAD655395 NJW655393:NJZ655395 NTS655393:NTV655395 ODO655393:ODR655395 ONK655393:ONN655395 OXG655393:OXJ655395 PHC655393:PHF655395 PQY655393:PRB655395 QAU655393:QAX655395 QKQ655393:QKT655395 QUM655393:QUP655395 REI655393:REL655395 ROE655393:ROH655395 RYA655393:RYD655395 SHW655393:SHZ655395 SRS655393:SRV655395 TBO655393:TBR655395 TLK655393:TLN655395 TVG655393:TVJ655395 UFC655393:UFF655395 UOY655393:UPB655395 UYU655393:UYX655395 VIQ655393:VIT655395 VSM655393:VSP655395 WCI655393:WCL655395 WME655393:WMH655395 WWA655393:WWD655395 P720929:S720931 JO720929:JR720931 TK720929:TN720931 ADG720929:ADJ720931 ANC720929:ANF720931 AWY720929:AXB720931 BGU720929:BGX720931 BQQ720929:BQT720931 CAM720929:CAP720931 CKI720929:CKL720931 CUE720929:CUH720931 DEA720929:DED720931 DNW720929:DNZ720931 DXS720929:DXV720931 EHO720929:EHR720931 ERK720929:ERN720931 FBG720929:FBJ720931 FLC720929:FLF720931 FUY720929:FVB720931 GEU720929:GEX720931 GOQ720929:GOT720931 GYM720929:GYP720931 HII720929:HIL720931 HSE720929:HSH720931 ICA720929:ICD720931 ILW720929:ILZ720931 IVS720929:IVV720931 JFO720929:JFR720931 JPK720929:JPN720931 JZG720929:JZJ720931 KJC720929:KJF720931 KSY720929:KTB720931 LCU720929:LCX720931 LMQ720929:LMT720931 LWM720929:LWP720931 MGI720929:MGL720931 MQE720929:MQH720931 NAA720929:NAD720931 NJW720929:NJZ720931 NTS720929:NTV720931 ODO720929:ODR720931 ONK720929:ONN720931 OXG720929:OXJ720931 PHC720929:PHF720931 PQY720929:PRB720931 QAU720929:QAX720931 QKQ720929:QKT720931 QUM720929:QUP720931 REI720929:REL720931 ROE720929:ROH720931 RYA720929:RYD720931 SHW720929:SHZ720931 SRS720929:SRV720931 TBO720929:TBR720931 TLK720929:TLN720931 TVG720929:TVJ720931 UFC720929:UFF720931 UOY720929:UPB720931 UYU720929:UYX720931 VIQ720929:VIT720931 VSM720929:VSP720931 WCI720929:WCL720931 WME720929:WMH720931 WWA720929:WWD720931 P786465:S786467 JO786465:JR786467 TK786465:TN786467 ADG786465:ADJ786467 ANC786465:ANF786467 AWY786465:AXB786467 BGU786465:BGX786467 BQQ786465:BQT786467 CAM786465:CAP786467 CKI786465:CKL786467 CUE786465:CUH786467 DEA786465:DED786467 DNW786465:DNZ786467 DXS786465:DXV786467 EHO786465:EHR786467 ERK786465:ERN786467 FBG786465:FBJ786467 FLC786465:FLF786467 FUY786465:FVB786467 GEU786465:GEX786467 GOQ786465:GOT786467 GYM786465:GYP786467 HII786465:HIL786467 HSE786465:HSH786467 ICA786465:ICD786467 ILW786465:ILZ786467 IVS786465:IVV786467 JFO786465:JFR786467 JPK786465:JPN786467 JZG786465:JZJ786467 KJC786465:KJF786467 KSY786465:KTB786467 LCU786465:LCX786467 LMQ786465:LMT786467 LWM786465:LWP786467 MGI786465:MGL786467 MQE786465:MQH786467 NAA786465:NAD786467 NJW786465:NJZ786467 NTS786465:NTV786467 ODO786465:ODR786467 ONK786465:ONN786467 OXG786465:OXJ786467 PHC786465:PHF786467 PQY786465:PRB786467 QAU786465:QAX786467 QKQ786465:QKT786467 QUM786465:QUP786467 REI786465:REL786467 ROE786465:ROH786467 RYA786465:RYD786467 SHW786465:SHZ786467 SRS786465:SRV786467 TBO786465:TBR786467 TLK786465:TLN786467 TVG786465:TVJ786467 UFC786465:UFF786467 UOY786465:UPB786467 UYU786465:UYX786467 VIQ786465:VIT786467 VSM786465:VSP786467 WCI786465:WCL786467 WME786465:WMH786467 WWA786465:WWD786467 P852001:S852003 JO852001:JR852003 TK852001:TN852003 ADG852001:ADJ852003 ANC852001:ANF852003 AWY852001:AXB852003 BGU852001:BGX852003 BQQ852001:BQT852003 CAM852001:CAP852003 CKI852001:CKL852003 CUE852001:CUH852003 DEA852001:DED852003 DNW852001:DNZ852003 DXS852001:DXV852003 EHO852001:EHR852003 ERK852001:ERN852003 FBG852001:FBJ852003 FLC852001:FLF852003 FUY852001:FVB852003 GEU852001:GEX852003 GOQ852001:GOT852003 GYM852001:GYP852003 HII852001:HIL852003 HSE852001:HSH852003 ICA852001:ICD852003 ILW852001:ILZ852003 IVS852001:IVV852003 JFO852001:JFR852003 JPK852001:JPN852003 JZG852001:JZJ852003 KJC852001:KJF852003 KSY852001:KTB852003 LCU852001:LCX852003 LMQ852001:LMT852003 LWM852001:LWP852003 MGI852001:MGL852003 MQE852001:MQH852003 NAA852001:NAD852003 NJW852001:NJZ852003 NTS852001:NTV852003 ODO852001:ODR852003 ONK852001:ONN852003 OXG852001:OXJ852003 PHC852001:PHF852003 PQY852001:PRB852003 QAU852001:QAX852003 QKQ852001:QKT852003 QUM852001:QUP852003 REI852001:REL852003 ROE852001:ROH852003 RYA852001:RYD852003 SHW852001:SHZ852003 SRS852001:SRV852003 TBO852001:TBR852003 TLK852001:TLN852003 TVG852001:TVJ852003 UFC852001:UFF852003 UOY852001:UPB852003 UYU852001:UYX852003 VIQ852001:VIT852003 VSM852001:VSP852003 WCI852001:WCL852003 WME852001:WMH852003 WWA852001:WWD852003 P917537:S917539 JO917537:JR917539 TK917537:TN917539 ADG917537:ADJ917539 ANC917537:ANF917539 AWY917537:AXB917539 BGU917537:BGX917539 BQQ917537:BQT917539 CAM917537:CAP917539 CKI917537:CKL917539 CUE917537:CUH917539 DEA917537:DED917539 DNW917537:DNZ917539 DXS917537:DXV917539 EHO917537:EHR917539 ERK917537:ERN917539 FBG917537:FBJ917539 FLC917537:FLF917539 FUY917537:FVB917539 GEU917537:GEX917539 GOQ917537:GOT917539 GYM917537:GYP917539 HII917537:HIL917539 HSE917537:HSH917539 ICA917537:ICD917539 ILW917537:ILZ917539 IVS917537:IVV917539 JFO917537:JFR917539 JPK917537:JPN917539 JZG917537:JZJ917539 KJC917537:KJF917539 KSY917537:KTB917539 LCU917537:LCX917539 LMQ917537:LMT917539 LWM917537:LWP917539 MGI917537:MGL917539 MQE917537:MQH917539 NAA917537:NAD917539 NJW917537:NJZ917539 NTS917537:NTV917539 ODO917537:ODR917539 ONK917537:ONN917539 OXG917537:OXJ917539 PHC917537:PHF917539 PQY917537:PRB917539 QAU917537:QAX917539 QKQ917537:QKT917539 QUM917537:QUP917539 REI917537:REL917539 ROE917537:ROH917539 RYA917537:RYD917539 SHW917537:SHZ917539 SRS917537:SRV917539 TBO917537:TBR917539 TLK917537:TLN917539 TVG917537:TVJ917539 UFC917537:UFF917539 UOY917537:UPB917539 UYU917537:UYX917539 VIQ917537:VIT917539 VSM917537:VSP917539 WCI917537:WCL917539 WME917537:WMH917539 WWA917537:WWD917539 P983073:S983075 JO983073:JR983075 TK983073:TN983075 ADG983073:ADJ983075 ANC983073:ANF983075 AWY983073:AXB983075 BGU983073:BGX983075 BQQ983073:BQT983075 CAM983073:CAP983075 CKI983073:CKL983075 CUE983073:CUH983075 DEA983073:DED983075 DNW983073:DNZ983075 DXS983073:DXV983075 EHO983073:EHR983075 ERK983073:ERN983075 FBG983073:FBJ983075 FLC983073:FLF983075 FUY983073:FVB983075 GEU983073:GEX983075 GOQ983073:GOT983075 GYM983073:GYP983075 HII983073:HIL983075 HSE983073:HSH983075 ICA983073:ICD983075 ILW983073:ILZ983075 IVS983073:IVV983075 JFO983073:JFR983075 JPK983073:JPN983075 JZG983073:JZJ983075 KJC983073:KJF983075 KSY983073:KTB983075 LCU983073:LCX983075 LMQ983073:LMT983075 LWM983073:LWP983075 MGI983073:MGL983075 MQE983073:MQH983075 NAA983073:NAD983075 NJW983073:NJZ983075 NTS983073:NTV983075 ODO983073:ODR983075 ONK983073:ONN983075 OXG983073:OXJ983075 PHC983073:PHF983075 PQY983073:PRB983075 QAU983073:QAX983075 QKQ983073:QKT983075 QUM983073:QUP983075 REI983073:REL983075 ROE983073:ROH983075 RYA983073:RYD983075 SHW983073:SHZ983075 SRS983073:SRV983075 TBO983073:TBR983075 TLK983073:TLN983075 TVG983073:TVJ983075 UFC983073:UFF983075 UOY983073:UPB983075 UYU983073:UYX983075 VIQ983073:VIT983075 VSM983073:VSP983075 WCI983073:WCL983075 WME983073:WMH983075 P35:P36 P32:P33 Q32:Q36 R32:S33 R35:S36" xr:uid="{00000000-0002-0000-0000-00000C000000}"/>
    <dataValidation type="list" allowBlank="1" showInputMessage="1" showErrorMessage="1" sqref="E20:E21 ACV20:ACV22 AMR20:AMR22 AWN20:AWN22 BGJ20:BGJ22 BQF20:BQF22 CAB20:CAB22 CJX20:CJX22 CTT20:CTT22 DDP20:DDP22 DNL20:DNL22 DXH20:DXH22 EHD20:EHD22 EQZ20:EQZ22 FAV20:FAV22 FKR20:FKR22 FUN20:FUN22 GEJ20:GEJ22 GOF20:GOF22 GYB20:GYB22 HHX20:HHX22 HRT20:HRT22 IBP20:IBP22 ILL20:ILL22 IVH20:IVH22 JFD20:JFD22 JOZ20:JOZ22 JYV20:JYV22 KIR20:KIR22 KSN20:KSN22 LCJ20:LCJ22 LMF20:LMF22 LWB20:LWB22 MFX20:MFX22 MPT20:MPT22 MZP20:MZP22 NJL20:NJL22 NTH20:NTH22 ODD20:ODD22 OMZ20:OMZ22 OWV20:OWV22 PGR20:PGR22 PQN20:PQN22 QAJ20:QAJ22 QKF20:QKF22 QUB20:QUB22 RDX20:RDX22 RNT20:RNT22 RXP20:RXP22 SHL20:SHL22 SRH20:SRH22 TBD20:TBD22 TKZ20:TKZ22 TUV20:TUV22 UER20:UER22 UON20:UON22 UYJ20:UYJ22 VIF20:VIF22 VSB20:VSB22 WBX20:WBX22 WLT20:WLT22 WVP20:WVP22 SZ20:SZ22 JD20:JD22 E65558:E65559 JD65558:JD65559 SZ65558:SZ65559 ACV65558:ACV65559 AMR65558:AMR65559 AWN65558:AWN65559 BGJ65558:BGJ65559 BQF65558:BQF65559 CAB65558:CAB65559 CJX65558:CJX65559 CTT65558:CTT65559 DDP65558:DDP65559 DNL65558:DNL65559 DXH65558:DXH65559 EHD65558:EHD65559 EQZ65558:EQZ65559 FAV65558:FAV65559 FKR65558:FKR65559 FUN65558:FUN65559 GEJ65558:GEJ65559 GOF65558:GOF65559 GYB65558:GYB65559 HHX65558:HHX65559 HRT65558:HRT65559 IBP65558:IBP65559 ILL65558:ILL65559 IVH65558:IVH65559 JFD65558:JFD65559 JOZ65558:JOZ65559 JYV65558:JYV65559 KIR65558:KIR65559 KSN65558:KSN65559 LCJ65558:LCJ65559 LMF65558:LMF65559 LWB65558:LWB65559 MFX65558:MFX65559 MPT65558:MPT65559 MZP65558:MZP65559 NJL65558:NJL65559 NTH65558:NTH65559 ODD65558:ODD65559 OMZ65558:OMZ65559 OWV65558:OWV65559 PGR65558:PGR65559 PQN65558:PQN65559 QAJ65558:QAJ65559 QKF65558:QKF65559 QUB65558:QUB65559 RDX65558:RDX65559 RNT65558:RNT65559 RXP65558:RXP65559 SHL65558:SHL65559 SRH65558:SRH65559 TBD65558:TBD65559 TKZ65558:TKZ65559 TUV65558:TUV65559 UER65558:UER65559 UON65558:UON65559 UYJ65558:UYJ65559 VIF65558:VIF65559 VSB65558:VSB65559 WBX65558:WBX65559 WLT65558:WLT65559 WVP65558:WVP65559 E131094:E131095 JD131094:JD131095 SZ131094:SZ131095 ACV131094:ACV131095 AMR131094:AMR131095 AWN131094:AWN131095 BGJ131094:BGJ131095 BQF131094:BQF131095 CAB131094:CAB131095 CJX131094:CJX131095 CTT131094:CTT131095 DDP131094:DDP131095 DNL131094:DNL131095 DXH131094:DXH131095 EHD131094:EHD131095 EQZ131094:EQZ131095 FAV131094:FAV131095 FKR131094:FKR131095 FUN131094:FUN131095 GEJ131094:GEJ131095 GOF131094:GOF131095 GYB131094:GYB131095 HHX131094:HHX131095 HRT131094:HRT131095 IBP131094:IBP131095 ILL131094:ILL131095 IVH131094:IVH131095 JFD131094:JFD131095 JOZ131094:JOZ131095 JYV131094:JYV131095 KIR131094:KIR131095 KSN131094:KSN131095 LCJ131094:LCJ131095 LMF131094:LMF131095 LWB131094:LWB131095 MFX131094:MFX131095 MPT131094:MPT131095 MZP131094:MZP131095 NJL131094:NJL131095 NTH131094:NTH131095 ODD131094:ODD131095 OMZ131094:OMZ131095 OWV131094:OWV131095 PGR131094:PGR131095 PQN131094:PQN131095 QAJ131094:QAJ131095 QKF131094:QKF131095 QUB131094:QUB131095 RDX131094:RDX131095 RNT131094:RNT131095 RXP131094:RXP131095 SHL131094:SHL131095 SRH131094:SRH131095 TBD131094:TBD131095 TKZ131094:TKZ131095 TUV131094:TUV131095 UER131094:UER131095 UON131094:UON131095 UYJ131094:UYJ131095 VIF131094:VIF131095 VSB131094:VSB131095 WBX131094:WBX131095 WLT131094:WLT131095 WVP131094:WVP131095 E196630:E196631 JD196630:JD196631 SZ196630:SZ196631 ACV196630:ACV196631 AMR196630:AMR196631 AWN196630:AWN196631 BGJ196630:BGJ196631 BQF196630:BQF196631 CAB196630:CAB196631 CJX196630:CJX196631 CTT196630:CTT196631 DDP196630:DDP196631 DNL196630:DNL196631 DXH196630:DXH196631 EHD196630:EHD196631 EQZ196630:EQZ196631 FAV196630:FAV196631 FKR196630:FKR196631 FUN196630:FUN196631 GEJ196630:GEJ196631 GOF196630:GOF196631 GYB196630:GYB196631 HHX196630:HHX196631 HRT196630:HRT196631 IBP196630:IBP196631 ILL196630:ILL196631 IVH196630:IVH196631 JFD196630:JFD196631 JOZ196630:JOZ196631 JYV196630:JYV196631 KIR196630:KIR196631 KSN196630:KSN196631 LCJ196630:LCJ196631 LMF196630:LMF196631 LWB196630:LWB196631 MFX196630:MFX196631 MPT196630:MPT196631 MZP196630:MZP196631 NJL196630:NJL196631 NTH196630:NTH196631 ODD196630:ODD196631 OMZ196630:OMZ196631 OWV196630:OWV196631 PGR196630:PGR196631 PQN196630:PQN196631 QAJ196630:QAJ196631 QKF196630:QKF196631 QUB196630:QUB196631 RDX196630:RDX196631 RNT196630:RNT196631 RXP196630:RXP196631 SHL196630:SHL196631 SRH196630:SRH196631 TBD196630:TBD196631 TKZ196630:TKZ196631 TUV196630:TUV196631 UER196630:UER196631 UON196630:UON196631 UYJ196630:UYJ196631 VIF196630:VIF196631 VSB196630:VSB196631 WBX196630:WBX196631 WLT196630:WLT196631 WVP196630:WVP196631 E262166:E262167 JD262166:JD262167 SZ262166:SZ262167 ACV262166:ACV262167 AMR262166:AMR262167 AWN262166:AWN262167 BGJ262166:BGJ262167 BQF262166:BQF262167 CAB262166:CAB262167 CJX262166:CJX262167 CTT262166:CTT262167 DDP262166:DDP262167 DNL262166:DNL262167 DXH262166:DXH262167 EHD262166:EHD262167 EQZ262166:EQZ262167 FAV262166:FAV262167 FKR262166:FKR262167 FUN262166:FUN262167 GEJ262166:GEJ262167 GOF262166:GOF262167 GYB262166:GYB262167 HHX262166:HHX262167 HRT262166:HRT262167 IBP262166:IBP262167 ILL262166:ILL262167 IVH262166:IVH262167 JFD262166:JFD262167 JOZ262166:JOZ262167 JYV262166:JYV262167 KIR262166:KIR262167 KSN262166:KSN262167 LCJ262166:LCJ262167 LMF262166:LMF262167 LWB262166:LWB262167 MFX262166:MFX262167 MPT262166:MPT262167 MZP262166:MZP262167 NJL262166:NJL262167 NTH262166:NTH262167 ODD262166:ODD262167 OMZ262166:OMZ262167 OWV262166:OWV262167 PGR262166:PGR262167 PQN262166:PQN262167 QAJ262166:QAJ262167 QKF262166:QKF262167 QUB262166:QUB262167 RDX262166:RDX262167 RNT262166:RNT262167 RXP262166:RXP262167 SHL262166:SHL262167 SRH262166:SRH262167 TBD262166:TBD262167 TKZ262166:TKZ262167 TUV262166:TUV262167 UER262166:UER262167 UON262166:UON262167 UYJ262166:UYJ262167 VIF262166:VIF262167 VSB262166:VSB262167 WBX262166:WBX262167 WLT262166:WLT262167 WVP262166:WVP262167 E327702:E327703 JD327702:JD327703 SZ327702:SZ327703 ACV327702:ACV327703 AMR327702:AMR327703 AWN327702:AWN327703 BGJ327702:BGJ327703 BQF327702:BQF327703 CAB327702:CAB327703 CJX327702:CJX327703 CTT327702:CTT327703 DDP327702:DDP327703 DNL327702:DNL327703 DXH327702:DXH327703 EHD327702:EHD327703 EQZ327702:EQZ327703 FAV327702:FAV327703 FKR327702:FKR327703 FUN327702:FUN327703 GEJ327702:GEJ327703 GOF327702:GOF327703 GYB327702:GYB327703 HHX327702:HHX327703 HRT327702:HRT327703 IBP327702:IBP327703 ILL327702:ILL327703 IVH327702:IVH327703 JFD327702:JFD327703 JOZ327702:JOZ327703 JYV327702:JYV327703 KIR327702:KIR327703 KSN327702:KSN327703 LCJ327702:LCJ327703 LMF327702:LMF327703 LWB327702:LWB327703 MFX327702:MFX327703 MPT327702:MPT327703 MZP327702:MZP327703 NJL327702:NJL327703 NTH327702:NTH327703 ODD327702:ODD327703 OMZ327702:OMZ327703 OWV327702:OWV327703 PGR327702:PGR327703 PQN327702:PQN327703 QAJ327702:QAJ327703 QKF327702:QKF327703 QUB327702:QUB327703 RDX327702:RDX327703 RNT327702:RNT327703 RXP327702:RXP327703 SHL327702:SHL327703 SRH327702:SRH327703 TBD327702:TBD327703 TKZ327702:TKZ327703 TUV327702:TUV327703 UER327702:UER327703 UON327702:UON327703 UYJ327702:UYJ327703 VIF327702:VIF327703 VSB327702:VSB327703 WBX327702:WBX327703 WLT327702:WLT327703 WVP327702:WVP327703 E393238:E393239 JD393238:JD393239 SZ393238:SZ393239 ACV393238:ACV393239 AMR393238:AMR393239 AWN393238:AWN393239 BGJ393238:BGJ393239 BQF393238:BQF393239 CAB393238:CAB393239 CJX393238:CJX393239 CTT393238:CTT393239 DDP393238:DDP393239 DNL393238:DNL393239 DXH393238:DXH393239 EHD393238:EHD393239 EQZ393238:EQZ393239 FAV393238:FAV393239 FKR393238:FKR393239 FUN393238:FUN393239 GEJ393238:GEJ393239 GOF393238:GOF393239 GYB393238:GYB393239 HHX393238:HHX393239 HRT393238:HRT393239 IBP393238:IBP393239 ILL393238:ILL393239 IVH393238:IVH393239 JFD393238:JFD393239 JOZ393238:JOZ393239 JYV393238:JYV393239 KIR393238:KIR393239 KSN393238:KSN393239 LCJ393238:LCJ393239 LMF393238:LMF393239 LWB393238:LWB393239 MFX393238:MFX393239 MPT393238:MPT393239 MZP393238:MZP393239 NJL393238:NJL393239 NTH393238:NTH393239 ODD393238:ODD393239 OMZ393238:OMZ393239 OWV393238:OWV393239 PGR393238:PGR393239 PQN393238:PQN393239 QAJ393238:QAJ393239 QKF393238:QKF393239 QUB393238:QUB393239 RDX393238:RDX393239 RNT393238:RNT393239 RXP393238:RXP393239 SHL393238:SHL393239 SRH393238:SRH393239 TBD393238:TBD393239 TKZ393238:TKZ393239 TUV393238:TUV393239 UER393238:UER393239 UON393238:UON393239 UYJ393238:UYJ393239 VIF393238:VIF393239 VSB393238:VSB393239 WBX393238:WBX393239 WLT393238:WLT393239 WVP393238:WVP393239 E458774:E458775 JD458774:JD458775 SZ458774:SZ458775 ACV458774:ACV458775 AMR458774:AMR458775 AWN458774:AWN458775 BGJ458774:BGJ458775 BQF458774:BQF458775 CAB458774:CAB458775 CJX458774:CJX458775 CTT458774:CTT458775 DDP458774:DDP458775 DNL458774:DNL458775 DXH458774:DXH458775 EHD458774:EHD458775 EQZ458774:EQZ458775 FAV458774:FAV458775 FKR458774:FKR458775 FUN458774:FUN458775 GEJ458774:GEJ458775 GOF458774:GOF458775 GYB458774:GYB458775 HHX458774:HHX458775 HRT458774:HRT458775 IBP458774:IBP458775 ILL458774:ILL458775 IVH458774:IVH458775 JFD458774:JFD458775 JOZ458774:JOZ458775 JYV458774:JYV458775 KIR458774:KIR458775 KSN458774:KSN458775 LCJ458774:LCJ458775 LMF458774:LMF458775 LWB458774:LWB458775 MFX458774:MFX458775 MPT458774:MPT458775 MZP458774:MZP458775 NJL458774:NJL458775 NTH458774:NTH458775 ODD458774:ODD458775 OMZ458774:OMZ458775 OWV458774:OWV458775 PGR458774:PGR458775 PQN458774:PQN458775 QAJ458774:QAJ458775 QKF458774:QKF458775 QUB458774:QUB458775 RDX458774:RDX458775 RNT458774:RNT458775 RXP458774:RXP458775 SHL458774:SHL458775 SRH458774:SRH458775 TBD458774:TBD458775 TKZ458774:TKZ458775 TUV458774:TUV458775 UER458774:UER458775 UON458774:UON458775 UYJ458774:UYJ458775 VIF458774:VIF458775 VSB458774:VSB458775 WBX458774:WBX458775 WLT458774:WLT458775 WVP458774:WVP458775 E524310:E524311 JD524310:JD524311 SZ524310:SZ524311 ACV524310:ACV524311 AMR524310:AMR524311 AWN524310:AWN524311 BGJ524310:BGJ524311 BQF524310:BQF524311 CAB524310:CAB524311 CJX524310:CJX524311 CTT524310:CTT524311 DDP524310:DDP524311 DNL524310:DNL524311 DXH524310:DXH524311 EHD524310:EHD524311 EQZ524310:EQZ524311 FAV524310:FAV524311 FKR524310:FKR524311 FUN524310:FUN524311 GEJ524310:GEJ524311 GOF524310:GOF524311 GYB524310:GYB524311 HHX524310:HHX524311 HRT524310:HRT524311 IBP524310:IBP524311 ILL524310:ILL524311 IVH524310:IVH524311 JFD524310:JFD524311 JOZ524310:JOZ524311 JYV524310:JYV524311 KIR524310:KIR524311 KSN524310:KSN524311 LCJ524310:LCJ524311 LMF524310:LMF524311 LWB524310:LWB524311 MFX524310:MFX524311 MPT524310:MPT524311 MZP524310:MZP524311 NJL524310:NJL524311 NTH524310:NTH524311 ODD524310:ODD524311 OMZ524310:OMZ524311 OWV524310:OWV524311 PGR524310:PGR524311 PQN524310:PQN524311 QAJ524310:QAJ524311 QKF524310:QKF524311 QUB524310:QUB524311 RDX524310:RDX524311 RNT524310:RNT524311 RXP524310:RXP524311 SHL524310:SHL524311 SRH524310:SRH524311 TBD524310:TBD524311 TKZ524310:TKZ524311 TUV524310:TUV524311 UER524310:UER524311 UON524310:UON524311 UYJ524310:UYJ524311 VIF524310:VIF524311 VSB524310:VSB524311 WBX524310:WBX524311 WLT524310:WLT524311 WVP524310:WVP524311 E589846:E589847 JD589846:JD589847 SZ589846:SZ589847 ACV589846:ACV589847 AMR589846:AMR589847 AWN589846:AWN589847 BGJ589846:BGJ589847 BQF589846:BQF589847 CAB589846:CAB589847 CJX589846:CJX589847 CTT589846:CTT589847 DDP589846:DDP589847 DNL589846:DNL589847 DXH589846:DXH589847 EHD589846:EHD589847 EQZ589846:EQZ589847 FAV589846:FAV589847 FKR589846:FKR589847 FUN589846:FUN589847 GEJ589846:GEJ589847 GOF589846:GOF589847 GYB589846:GYB589847 HHX589846:HHX589847 HRT589846:HRT589847 IBP589846:IBP589847 ILL589846:ILL589847 IVH589846:IVH589847 JFD589846:JFD589847 JOZ589846:JOZ589847 JYV589846:JYV589847 KIR589846:KIR589847 KSN589846:KSN589847 LCJ589846:LCJ589847 LMF589846:LMF589847 LWB589846:LWB589847 MFX589846:MFX589847 MPT589846:MPT589847 MZP589846:MZP589847 NJL589846:NJL589847 NTH589846:NTH589847 ODD589846:ODD589847 OMZ589846:OMZ589847 OWV589846:OWV589847 PGR589846:PGR589847 PQN589846:PQN589847 QAJ589846:QAJ589847 QKF589846:QKF589847 QUB589846:QUB589847 RDX589846:RDX589847 RNT589846:RNT589847 RXP589846:RXP589847 SHL589846:SHL589847 SRH589846:SRH589847 TBD589846:TBD589847 TKZ589846:TKZ589847 TUV589846:TUV589847 UER589846:UER589847 UON589846:UON589847 UYJ589846:UYJ589847 VIF589846:VIF589847 VSB589846:VSB589847 WBX589846:WBX589847 WLT589846:WLT589847 WVP589846:WVP589847 E655382:E655383 JD655382:JD655383 SZ655382:SZ655383 ACV655382:ACV655383 AMR655382:AMR655383 AWN655382:AWN655383 BGJ655382:BGJ655383 BQF655382:BQF655383 CAB655382:CAB655383 CJX655382:CJX655383 CTT655382:CTT655383 DDP655382:DDP655383 DNL655382:DNL655383 DXH655382:DXH655383 EHD655382:EHD655383 EQZ655382:EQZ655383 FAV655382:FAV655383 FKR655382:FKR655383 FUN655382:FUN655383 GEJ655382:GEJ655383 GOF655382:GOF655383 GYB655382:GYB655383 HHX655382:HHX655383 HRT655382:HRT655383 IBP655382:IBP655383 ILL655382:ILL655383 IVH655382:IVH655383 JFD655382:JFD655383 JOZ655382:JOZ655383 JYV655382:JYV655383 KIR655382:KIR655383 KSN655382:KSN655383 LCJ655382:LCJ655383 LMF655382:LMF655383 LWB655382:LWB655383 MFX655382:MFX655383 MPT655382:MPT655383 MZP655382:MZP655383 NJL655382:NJL655383 NTH655382:NTH655383 ODD655382:ODD655383 OMZ655382:OMZ655383 OWV655382:OWV655383 PGR655382:PGR655383 PQN655382:PQN655383 QAJ655382:QAJ655383 QKF655382:QKF655383 QUB655382:QUB655383 RDX655382:RDX655383 RNT655382:RNT655383 RXP655382:RXP655383 SHL655382:SHL655383 SRH655382:SRH655383 TBD655382:TBD655383 TKZ655382:TKZ655383 TUV655382:TUV655383 UER655382:UER655383 UON655382:UON655383 UYJ655382:UYJ655383 VIF655382:VIF655383 VSB655382:VSB655383 WBX655382:WBX655383 WLT655382:WLT655383 WVP655382:WVP655383 E720918:E720919 JD720918:JD720919 SZ720918:SZ720919 ACV720918:ACV720919 AMR720918:AMR720919 AWN720918:AWN720919 BGJ720918:BGJ720919 BQF720918:BQF720919 CAB720918:CAB720919 CJX720918:CJX720919 CTT720918:CTT720919 DDP720918:DDP720919 DNL720918:DNL720919 DXH720918:DXH720919 EHD720918:EHD720919 EQZ720918:EQZ720919 FAV720918:FAV720919 FKR720918:FKR720919 FUN720918:FUN720919 GEJ720918:GEJ720919 GOF720918:GOF720919 GYB720918:GYB720919 HHX720918:HHX720919 HRT720918:HRT720919 IBP720918:IBP720919 ILL720918:ILL720919 IVH720918:IVH720919 JFD720918:JFD720919 JOZ720918:JOZ720919 JYV720918:JYV720919 KIR720918:KIR720919 KSN720918:KSN720919 LCJ720918:LCJ720919 LMF720918:LMF720919 LWB720918:LWB720919 MFX720918:MFX720919 MPT720918:MPT720919 MZP720918:MZP720919 NJL720918:NJL720919 NTH720918:NTH720919 ODD720918:ODD720919 OMZ720918:OMZ720919 OWV720918:OWV720919 PGR720918:PGR720919 PQN720918:PQN720919 QAJ720918:QAJ720919 QKF720918:QKF720919 QUB720918:QUB720919 RDX720918:RDX720919 RNT720918:RNT720919 RXP720918:RXP720919 SHL720918:SHL720919 SRH720918:SRH720919 TBD720918:TBD720919 TKZ720918:TKZ720919 TUV720918:TUV720919 UER720918:UER720919 UON720918:UON720919 UYJ720918:UYJ720919 VIF720918:VIF720919 VSB720918:VSB720919 WBX720918:WBX720919 WLT720918:WLT720919 WVP720918:WVP720919 E786454:E786455 JD786454:JD786455 SZ786454:SZ786455 ACV786454:ACV786455 AMR786454:AMR786455 AWN786454:AWN786455 BGJ786454:BGJ786455 BQF786454:BQF786455 CAB786454:CAB786455 CJX786454:CJX786455 CTT786454:CTT786455 DDP786454:DDP786455 DNL786454:DNL786455 DXH786454:DXH786455 EHD786454:EHD786455 EQZ786454:EQZ786455 FAV786454:FAV786455 FKR786454:FKR786455 FUN786454:FUN786455 GEJ786454:GEJ786455 GOF786454:GOF786455 GYB786454:GYB786455 HHX786454:HHX786455 HRT786454:HRT786455 IBP786454:IBP786455 ILL786454:ILL786455 IVH786454:IVH786455 JFD786454:JFD786455 JOZ786454:JOZ786455 JYV786454:JYV786455 KIR786454:KIR786455 KSN786454:KSN786455 LCJ786454:LCJ786455 LMF786454:LMF786455 LWB786454:LWB786455 MFX786454:MFX786455 MPT786454:MPT786455 MZP786454:MZP786455 NJL786454:NJL786455 NTH786454:NTH786455 ODD786454:ODD786455 OMZ786454:OMZ786455 OWV786454:OWV786455 PGR786454:PGR786455 PQN786454:PQN786455 QAJ786454:QAJ786455 QKF786454:QKF786455 QUB786454:QUB786455 RDX786454:RDX786455 RNT786454:RNT786455 RXP786454:RXP786455 SHL786454:SHL786455 SRH786454:SRH786455 TBD786454:TBD786455 TKZ786454:TKZ786455 TUV786454:TUV786455 UER786454:UER786455 UON786454:UON786455 UYJ786454:UYJ786455 VIF786454:VIF786455 VSB786454:VSB786455 WBX786454:WBX786455 WLT786454:WLT786455 WVP786454:WVP786455 E851990:E851991 JD851990:JD851991 SZ851990:SZ851991 ACV851990:ACV851991 AMR851990:AMR851991 AWN851990:AWN851991 BGJ851990:BGJ851991 BQF851990:BQF851991 CAB851990:CAB851991 CJX851990:CJX851991 CTT851990:CTT851991 DDP851990:DDP851991 DNL851990:DNL851991 DXH851990:DXH851991 EHD851990:EHD851991 EQZ851990:EQZ851991 FAV851990:FAV851991 FKR851990:FKR851991 FUN851990:FUN851991 GEJ851990:GEJ851991 GOF851990:GOF851991 GYB851990:GYB851991 HHX851990:HHX851991 HRT851990:HRT851991 IBP851990:IBP851991 ILL851990:ILL851991 IVH851990:IVH851991 JFD851990:JFD851991 JOZ851990:JOZ851991 JYV851990:JYV851991 KIR851990:KIR851991 KSN851990:KSN851991 LCJ851990:LCJ851991 LMF851990:LMF851991 LWB851990:LWB851991 MFX851990:MFX851991 MPT851990:MPT851991 MZP851990:MZP851991 NJL851990:NJL851991 NTH851990:NTH851991 ODD851990:ODD851991 OMZ851990:OMZ851991 OWV851990:OWV851991 PGR851990:PGR851991 PQN851990:PQN851991 QAJ851990:QAJ851991 QKF851990:QKF851991 QUB851990:QUB851991 RDX851990:RDX851991 RNT851990:RNT851991 RXP851990:RXP851991 SHL851990:SHL851991 SRH851990:SRH851991 TBD851990:TBD851991 TKZ851990:TKZ851991 TUV851990:TUV851991 UER851990:UER851991 UON851990:UON851991 UYJ851990:UYJ851991 VIF851990:VIF851991 VSB851990:VSB851991 WBX851990:WBX851991 WLT851990:WLT851991 WVP851990:WVP851991 E917526:E917527 JD917526:JD917527 SZ917526:SZ917527 ACV917526:ACV917527 AMR917526:AMR917527 AWN917526:AWN917527 BGJ917526:BGJ917527 BQF917526:BQF917527 CAB917526:CAB917527 CJX917526:CJX917527 CTT917526:CTT917527 DDP917526:DDP917527 DNL917526:DNL917527 DXH917526:DXH917527 EHD917526:EHD917527 EQZ917526:EQZ917527 FAV917526:FAV917527 FKR917526:FKR917527 FUN917526:FUN917527 GEJ917526:GEJ917527 GOF917526:GOF917527 GYB917526:GYB917527 HHX917526:HHX917527 HRT917526:HRT917527 IBP917526:IBP917527 ILL917526:ILL917527 IVH917526:IVH917527 JFD917526:JFD917527 JOZ917526:JOZ917527 JYV917526:JYV917527 KIR917526:KIR917527 KSN917526:KSN917527 LCJ917526:LCJ917527 LMF917526:LMF917527 LWB917526:LWB917527 MFX917526:MFX917527 MPT917526:MPT917527 MZP917526:MZP917527 NJL917526:NJL917527 NTH917526:NTH917527 ODD917526:ODD917527 OMZ917526:OMZ917527 OWV917526:OWV917527 PGR917526:PGR917527 PQN917526:PQN917527 QAJ917526:QAJ917527 QKF917526:QKF917527 QUB917526:QUB917527 RDX917526:RDX917527 RNT917526:RNT917527 RXP917526:RXP917527 SHL917526:SHL917527 SRH917526:SRH917527 TBD917526:TBD917527 TKZ917526:TKZ917527 TUV917526:TUV917527 UER917526:UER917527 UON917526:UON917527 UYJ917526:UYJ917527 VIF917526:VIF917527 VSB917526:VSB917527 WBX917526:WBX917527 WLT917526:WLT917527 WVP917526:WVP917527 E983062:E983063 JD983062:JD983063 SZ983062:SZ983063 ACV983062:ACV983063 AMR983062:AMR983063 AWN983062:AWN983063 BGJ983062:BGJ983063 BQF983062:BQF983063 CAB983062:CAB983063 CJX983062:CJX983063 CTT983062:CTT983063 DDP983062:DDP983063 DNL983062:DNL983063 DXH983062:DXH983063 EHD983062:EHD983063 EQZ983062:EQZ983063 FAV983062:FAV983063 FKR983062:FKR983063 FUN983062:FUN983063 GEJ983062:GEJ983063 GOF983062:GOF983063 GYB983062:GYB983063 HHX983062:HHX983063 HRT983062:HRT983063 IBP983062:IBP983063 ILL983062:ILL983063 IVH983062:IVH983063 JFD983062:JFD983063 JOZ983062:JOZ983063 JYV983062:JYV983063 KIR983062:KIR983063 KSN983062:KSN983063 LCJ983062:LCJ983063 LMF983062:LMF983063 LWB983062:LWB983063 MFX983062:MFX983063 MPT983062:MPT983063 MZP983062:MZP983063 NJL983062:NJL983063 NTH983062:NTH983063 ODD983062:ODD983063 OMZ983062:OMZ983063 OWV983062:OWV983063 PGR983062:PGR983063 PQN983062:PQN983063 QAJ983062:QAJ983063 QKF983062:QKF983063 QUB983062:QUB983063 RDX983062:RDX983063 RNT983062:RNT983063 RXP983062:RXP983063 SHL983062:SHL983063 SRH983062:SRH983063 TBD983062:TBD983063 TKZ983062:TKZ983063 TUV983062:TUV983063 UER983062:UER983063 UON983062:UON983063 UYJ983062:UYJ983063 VIF983062:VIF983063 VSB983062:VSB983063 WBX983062:WBX983063 WLT983062:WLT983063 WVP983062:WVP983063" xr:uid="{00000000-0002-0000-0000-00000D000000}">
      <formula1>"○"</formula1>
    </dataValidation>
    <dataValidation type="list" allowBlank="1" showInputMessage="1" showErrorMessage="1" sqref="WVP98305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E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E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E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E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E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E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E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E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E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E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E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E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E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E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E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xr:uid="{00000000-0002-0000-0000-00000E000000}">
      <formula1>"ハローワーク,人材センター,有料求人広告,就職イベント,紹介（知人・職員等）,人材紹介会社,法人ホームページ,その他"</formula1>
    </dataValidation>
    <dataValidation type="list" allowBlank="1" showInputMessage="1" showErrorMessage="1" sqref="WWF983058 JT17:JT18 TP17:TP18 ADL17:ADL18 ANH17:ANH18 AXD17:AXD18 BGZ17:BGZ18 BQV17:BQV18 CAR17:CAR18 CKN17:CKN18 CUJ17:CUJ18 DEF17:DEF18 DOB17:DOB18 DXX17:DXX18 EHT17:EHT18 ERP17:ERP18 FBL17:FBL18 FLH17:FLH18 FVD17:FVD18 GEZ17:GEZ18 GOV17:GOV18 GYR17:GYR18 HIN17:HIN18 HSJ17:HSJ18 ICF17:ICF18 IMB17:IMB18 IVX17:IVX18 JFT17:JFT18 JPP17:JPP18 JZL17:JZL18 KJH17:KJH18 KTD17:KTD18 LCZ17:LCZ18 LMV17:LMV18 LWR17:LWR18 MGN17:MGN18 MQJ17:MQJ18 NAF17:NAF18 NKB17:NKB18 NTX17:NTX18 ODT17:ODT18 ONP17:ONP18 OXL17:OXL18 PHH17:PHH18 PRD17:PRD18 QAZ17:QAZ18 QKV17:QKV18 QUR17:QUR18 REN17:REN18 ROJ17:ROJ18 RYF17:RYF18 SIB17:SIB18 SRX17:SRX18 TBT17:TBT18 TLP17:TLP18 TVL17:TVL18 UFH17:UFH18 UPD17:UPD18 UYZ17:UYZ18 VIV17:VIV18 VSR17:VSR18 WCN17:WCN18 WMJ17:WMJ18 WWF17:WWF18 U65554 JT65554 TP65554 ADL65554 ANH65554 AXD65554 BGZ65554 BQV65554 CAR65554 CKN65554 CUJ65554 DEF65554 DOB65554 DXX65554 EHT65554 ERP65554 FBL65554 FLH65554 FVD65554 GEZ65554 GOV65554 GYR65554 HIN65554 HSJ65554 ICF65554 IMB65554 IVX65554 JFT65554 JPP65554 JZL65554 KJH65554 KTD65554 LCZ65554 LMV65554 LWR65554 MGN65554 MQJ65554 NAF65554 NKB65554 NTX65554 ODT65554 ONP65554 OXL65554 PHH65554 PRD65554 QAZ65554 QKV65554 QUR65554 REN65554 ROJ65554 RYF65554 SIB65554 SRX65554 TBT65554 TLP65554 TVL65554 UFH65554 UPD65554 UYZ65554 VIV65554 VSR65554 WCN65554 WMJ65554 WWF65554 U131090 JT131090 TP131090 ADL131090 ANH131090 AXD131090 BGZ131090 BQV131090 CAR131090 CKN131090 CUJ131090 DEF131090 DOB131090 DXX131090 EHT131090 ERP131090 FBL131090 FLH131090 FVD131090 GEZ131090 GOV131090 GYR131090 HIN131090 HSJ131090 ICF131090 IMB131090 IVX131090 JFT131090 JPP131090 JZL131090 KJH131090 KTD131090 LCZ131090 LMV131090 LWR131090 MGN131090 MQJ131090 NAF131090 NKB131090 NTX131090 ODT131090 ONP131090 OXL131090 PHH131090 PRD131090 QAZ131090 QKV131090 QUR131090 REN131090 ROJ131090 RYF131090 SIB131090 SRX131090 TBT131090 TLP131090 TVL131090 UFH131090 UPD131090 UYZ131090 VIV131090 VSR131090 WCN131090 WMJ131090 WWF131090 U196626 JT196626 TP196626 ADL196626 ANH196626 AXD196626 BGZ196626 BQV196626 CAR196626 CKN196626 CUJ196626 DEF196626 DOB196626 DXX196626 EHT196626 ERP196626 FBL196626 FLH196626 FVD196626 GEZ196626 GOV196626 GYR196626 HIN196626 HSJ196626 ICF196626 IMB196626 IVX196626 JFT196626 JPP196626 JZL196626 KJH196626 KTD196626 LCZ196626 LMV196626 LWR196626 MGN196626 MQJ196626 NAF196626 NKB196626 NTX196626 ODT196626 ONP196626 OXL196626 PHH196626 PRD196626 QAZ196626 QKV196626 QUR196626 REN196626 ROJ196626 RYF196626 SIB196626 SRX196626 TBT196626 TLP196626 TVL196626 UFH196626 UPD196626 UYZ196626 VIV196626 VSR196626 WCN196626 WMJ196626 WWF196626 U262162 JT262162 TP262162 ADL262162 ANH262162 AXD262162 BGZ262162 BQV262162 CAR262162 CKN262162 CUJ262162 DEF262162 DOB262162 DXX262162 EHT262162 ERP262162 FBL262162 FLH262162 FVD262162 GEZ262162 GOV262162 GYR262162 HIN262162 HSJ262162 ICF262162 IMB262162 IVX262162 JFT262162 JPP262162 JZL262162 KJH262162 KTD262162 LCZ262162 LMV262162 LWR262162 MGN262162 MQJ262162 NAF262162 NKB262162 NTX262162 ODT262162 ONP262162 OXL262162 PHH262162 PRD262162 QAZ262162 QKV262162 QUR262162 REN262162 ROJ262162 RYF262162 SIB262162 SRX262162 TBT262162 TLP262162 TVL262162 UFH262162 UPD262162 UYZ262162 VIV262162 VSR262162 WCN262162 WMJ262162 WWF262162 U327698 JT327698 TP327698 ADL327698 ANH327698 AXD327698 BGZ327698 BQV327698 CAR327698 CKN327698 CUJ327698 DEF327698 DOB327698 DXX327698 EHT327698 ERP327698 FBL327698 FLH327698 FVD327698 GEZ327698 GOV327698 GYR327698 HIN327698 HSJ327698 ICF327698 IMB327698 IVX327698 JFT327698 JPP327698 JZL327698 KJH327698 KTD327698 LCZ327698 LMV327698 LWR327698 MGN327698 MQJ327698 NAF327698 NKB327698 NTX327698 ODT327698 ONP327698 OXL327698 PHH327698 PRD327698 QAZ327698 QKV327698 QUR327698 REN327698 ROJ327698 RYF327698 SIB327698 SRX327698 TBT327698 TLP327698 TVL327698 UFH327698 UPD327698 UYZ327698 VIV327698 VSR327698 WCN327698 WMJ327698 WWF327698 U393234 JT393234 TP393234 ADL393234 ANH393234 AXD393234 BGZ393234 BQV393234 CAR393234 CKN393234 CUJ393234 DEF393234 DOB393234 DXX393234 EHT393234 ERP393234 FBL393234 FLH393234 FVD393234 GEZ393234 GOV393234 GYR393234 HIN393234 HSJ393234 ICF393234 IMB393234 IVX393234 JFT393234 JPP393234 JZL393234 KJH393234 KTD393234 LCZ393234 LMV393234 LWR393234 MGN393234 MQJ393234 NAF393234 NKB393234 NTX393234 ODT393234 ONP393234 OXL393234 PHH393234 PRD393234 QAZ393234 QKV393234 QUR393234 REN393234 ROJ393234 RYF393234 SIB393234 SRX393234 TBT393234 TLP393234 TVL393234 UFH393234 UPD393234 UYZ393234 VIV393234 VSR393234 WCN393234 WMJ393234 WWF393234 U458770 JT458770 TP458770 ADL458770 ANH458770 AXD458770 BGZ458770 BQV458770 CAR458770 CKN458770 CUJ458770 DEF458770 DOB458770 DXX458770 EHT458770 ERP458770 FBL458770 FLH458770 FVD458770 GEZ458770 GOV458770 GYR458770 HIN458770 HSJ458770 ICF458770 IMB458770 IVX458770 JFT458770 JPP458770 JZL458770 KJH458770 KTD458770 LCZ458770 LMV458770 LWR458770 MGN458770 MQJ458770 NAF458770 NKB458770 NTX458770 ODT458770 ONP458770 OXL458770 PHH458770 PRD458770 QAZ458770 QKV458770 QUR458770 REN458770 ROJ458770 RYF458770 SIB458770 SRX458770 TBT458770 TLP458770 TVL458770 UFH458770 UPD458770 UYZ458770 VIV458770 VSR458770 WCN458770 WMJ458770 WWF458770 U524306 JT524306 TP524306 ADL524306 ANH524306 AXD524306 BGZ524306 BQV524306 CAR524306 CKN524306 CUJ524306 DEF524306 DOB524306 DXX524306 EHT524306 ERP524306 FBL524306 FLH524306 FVD524306 GEZ524306 GOV524306 GYR524306 HIN524306 HSJ524306 ICF524306 IMB524306 IVX524306 JFT524306 JPP524306 JZL524306 KJH524306 KTD524306 LCZ524306 LMV524306 LWR524306 MGN524306 MQJ524306 NAF524306 NKB524306 NTX524306 ODT524306 ONP524306 OXL524306 PHH524306 PRD524306 QAZ524306 QKV524306 QUR524306 REN524306 ROJ524306 RYF524306 SIB524306 SRX524306 TBT524306 TLP524306 TVL524306 UFH524306 UPD524306 UYZ524306 VIV524306 VSR524306 WCN524306 WMJ524306 WWF524306 U589842 JT589842 TP589842 ADL589842 ANH589842 AXD589842 BGZ589842 BQV589842 CAR589842 CKN589842 CUJ589842 DEF589842 DOB589842 DXX589842 EHT589842 ERP589842 FBL589842 FLH589842 FVD589842 GEZ589842 GOV589842 GYR589842 HIN589842 HSJ589842 ICF589842 IMB589842 IVX589842 JFT589842 JPP589842 JZL589842 KJH589842 KTD589842 LCZ589842 LMV589842 LWR589842 MGN589842 MQJ589842 NAF589842 NKB589842 NTX589842 ODT589842 ONP589842 OXL589842 PHH589842 PRD589842 QAZ589842 QKV589842 QUR589842 REN589842 ROJ589842 RYF589842 SIB589842 SRX589842 TBT589842 TLP589842 TVL589842 UFH589842 UPD589842 UYZ589842 VIV589842 VSR589842 WCN589842 WMJ589842 WWF589842 U655378 JT655378 TP655378 ADL655378 ANH655378 AXD655378 BGZ655378 BQV655378 CAR655378 CKN655378 CUJ655378 DEF655378 DOB655378 DXX655378 EHT655378 ERP655378 FBL655378 FLH655378 FVD655378 GEZ655378 GOV655378 GYR655378 HIN655378 HSJ655378 ICF655378 IMB655378 IVX655378 JFT655378 JPP655378 JZL655378 KJH655378 KTD655378 LCZ655378 LMV655378 LWR655378 MGN655378 MQJ655378 NAF655378 NKB655378 NTX655378 ODT655378 ONP655378 OXL655378 PHH655378 PRD655378 QAZ655378 QKV655378 QUR655378 REN655378 ROJ655378 RYF655378 SIB655378 SRX655378 TBT655378 TLP655378 TVL655378 UFH655378 UPD655378 UYZ655378 VIV655378 VSR655378 WCN655378 WMJ655378 WWF655378 U720914 JT720914 TP720914 ADL720914 ANH720914 AXD720914 BGZ720914 BQV720914 CAR720914 CKN720914 CUJ720914 DEF720914 DOB720914 DXX720914 EHT720914 ERP720914 FBL720914 FLH720914 FVD720914 GEZ720914 GOV720914 GYR720914 HIN720914 HSJ720914 ICF720914 IMB720914 IVX720914 JFT720914 JPP720914 JZL720914 KJH720914 KTD720914 LCZ720914 LMV720914 LWR720914 MGN720914 MQJ720914 NAF720914 NKB720914 NTX720914 ODT720914 ONP720914 OXL720914 PHH720914 PRD720914 QAZ720914 QKV720914 QUR720914 REN720914 ROJ720914 RYF720914 SIB720914 SRX720914 TBT720914 TLP720914 TVL720914 UFH720914 UPD720914 UYZ720914 VIV720914 VSR720914 WCN720914 WMJ720914 WWF720914 U786450 JT786450 TP786450 ADL786450 ANH786450 AXD786450 BGZ786450 BQV786450 CAR786450 CKN786450 CUJ786450 DEF786450 DOB786450 DXX786450 EHT786450 ERP786450 FBL786450 FLH786450 FVD786450 GEZ786450 GOV786450 GYR786450 HIN786450 HSJ786450 ICF786450 IMB786450 IVX786450 JFT786450 JPP786450 JZL786450 KJH786450 KTD786450 LCZ786450 LMV786450 LWR786450 MGN786450 MQJ786450 NAF786450 NKB786450 NTX786450 ODT786450 ONP786450 OXL786450 PHH786450 PRD786450 QAZ786450 QKV786450 QUR786450 REN786450 ROJ786450 RYF786450 SIB786450 SRX786450 TBT786450 TLP786450 TVL786450 UFH786450 UPD786450 UYZ786450 VIV786450 VSR786450 WCN786450 WMJ786450 WWF786450 U851986 JT851986 TP851986 ADL851986 ANH851986 AXD851986 BGZ851986 BQV851986 CAR851986 CKN851986 CUJ851986 DEF851986 DOB851986 DXX851986 EHT851986 ERP851986 FBL851986 FLH851986 FVD851986 GEZ851986 GOV851986 GYR851986 HIN851986 HSJ851986 ICF851986 IMB851986 IVX851986 JFT851986 JPP851986 JZL851986 KJH851986 KTD851986 LCZ851986 LMV851986 LWR851986 MGN851986 MQJ851986 NAF851986 NKB851986 NTX851986 ODT851986 ONP851986 OXL851986 PHH851986 PRD851986 QAZ851986 QKV851986 QUR851986 REN851986 ROJ851986 RYF851986 SIB851986 SRX851986 TBT851986 TLP851986 TVL851986 UFH851986 UPD851986 UYZ851986 VIV851986 VSR851986 WCN851986 WMJ851986 WWF851986 U917522 JT917522 TP917522 ADL917522 ANH917522 AXD917522 BGZ917522 BQV917522 CAR917522 CKN917522 CUJ917522 DEF917522 DOB917522 DXX917522 EHT917522 ERP917522 FBL917522 FLH917522 FVD917522 GEZ917522 GOV917522 GYR917522 HIN917522 HSJ917522 ICF917522 IMB917522 IVX917522 JFT917522 JPP917522 JZL917522 KJH917522 KTD917522 LCZ917522 LMV917522 LWR917522 MGN917522 MQJ917522 NAF917522 NKB917522 NTX917522 ODT917522 ONP917522 OXL917522 PHH917522 PRD917522 QAZ917522 QKV917522 QUR917522 REN917522 ROJ917522 RYF917522 SIB917522 SRX917522 TBT917522 TLP917522 TVL917522 UFH917522 UPD917522 UYZ917522 VIV917522 VSR917522 WCN917522 WMJ917522 WWF917522 U983058 JT983058 TP983058 ADL983058 ANH983058 AXD983058 BGZ983058 BQV983058 CAR983058 CKN983058 CUJ983058 DEF983058 DOB983058 DXX983058 EHT983058 ERP983058 FBL983058 FLH983058 FVD983058 GEZ983058 GOV983058 GYR983058 HIN983058 HSJ983058 ICF983058 IMB983058 IVX983058 JFT983058 JPP983058 JZL983058 KJH983058 KTD983058 LCZ983058 LMV983058 LWR983058 MGN983058 MQJ983058 NAF983058 NKB983058 NTX983058 ODT983058 ONP983058 OXL983058 PHH983058 PRD983058 QAZ983058 QKV983058 QUR983058 REN983058 ROJ983058 RYF983058 SIB983058 SRX983058 TBT983058 TLP983058 TVL983058 UFH983058 UPD983058 UYZ983058 VIV983058 VSR983058 WCN983058 WMJ983058" xr:uid="{00000000-0002-0000-0000-00000F000000}">
      <formula1>"男性,女性,回答しない"</formula1>
    </dataValidation>
    <dataValidation allowBlank="1" showInputMessage="1" showErrorMessage="1" promptTitle="【注意】" prompt="賃金が全体の５０%以上となるよう設定してください。_x000a_（下の「※事業費に占める賃金割合」参照）" sqref="WLY983072 N65568 JM65568 TI65568 ADE65568 ANA65568 AWW65568 BGS65568 BQO65568 CAK65568 CKG65568 CUC65568 DDY65568 DNU65568 DXQ65568 EHM65568 ERI65568 FBE65568 FLA65568 FUW65568 GES65568 GOO65568 GYK65568 HIG65568 HSC65568 IBY65568 ILU65568 IVQ65568 JFM65568 JPI65568 JZE65568 KJA65568 KSW65568 LCS65568 LMO65568 LWK65568 MGG65568 MQC65568 MZY65568 NJU65568 NTQ65568 ODM65568 ONI65568 OXE65568 PHA65568 PQW65568 QAS65568 QKO65568 QUK65568 REG65568 ROC65568 RXY65568 SHU65568 SRQ65568 TBM65568 TLI65568 TVE65568 UFA65568 UOW65568 UYS65568 VIO65568 VSK65568 WCG65568 WMC65568 WVY65568 N131104 JM131104 TI131104 ADE131104 ANA131104 AWW131104 BGS131104 BQO131104 CAK131104 CKG131104 CUC131104 DDY131104 DNU131104 DXQ131104 EHM131104 ERI131104 FBE131104 FLA131104 FUW131104 GES131104 GOO131104 GYK131104 HIG131104 HSC131104 IBY131104 ILU131104 IVQ131104 JFM131104 JPI131104 JZE131104 KJA131104 KSW131104 LCS131104 LMO131104 LWK131104 MGG131104 MQC131104 MZY131104 NJU131104 NTQ131104 ODM131104 ONI131104 OXE131104 PHA131104 PQW131104 QAS131104 QKO131104 QUK131104 REG131104 ROC131104 RXY131104 SHU131104 SRQ131104 TBM131104 TLI131104 TVE131104 UFA131104 UOW131104 UYS131104 VIO131104 VSK131104 WCG131104 WMC131104 WVY131104 N196640 JM196640 TI196640 ADE196640 ANA196640 AWW196640 BGS196640 BQO196640 CAK196640 CKG196640 CUC196640 DDY196640 DNU196640 DXQ196640 EHM196640 ERI196640 FBE196640 FLA196640 FUW196640 GES196640 GOO196640 GYK196640 HIG196640 HSC196640 IBY196640 ILU196640 IVQ196640 JFM196640 JPI196640 JZE196640 KJA196640 KSW196640 LCS196640 LMO196640 LWK196640 MGG196640 MQC196640 MZY196640 NJU196640 NTQ196640 ODM196640 ONI196640 OXE196640 PHA196640 PQW196640 QAS196640 QKO196640 QUK196640 REG196640 ROC196640 RXY196640 SHU196640 SRQ196640 TBM196640 TLI196640 TVE196640 UFA196640 UOW196640 UYS196640 VIO196640 VSK196640 WCG196640 WMC196640 WVY196640 N262176 JM262176 TI262176 ADE262176 ANA262176 AWW262176 BGS262176 BQO262176 CAK262176 CKG262176 CUC262176 DDY262176 DNU262176 DXQ262176 EHM262176 ERI262176 FBE262176 FLA262176 FUW262176 GES262176 GOO262176 GYK262176 HIG262176 HSC262176 IBY262176 ILU262176 IVQ262176 JFM262176 JPI262176 JZE262176 KJA262176 KSW262176 LCS262176 LMO262176 LWK262176 MGG262176 MQC262176 MZY262176 NJU262176 NTQ262176 ODM262176 ONI262176 OXE262176 PHA262176 PQW262176 QAS262176 QKO262176 QUK262176 REG262176 ROC262176 RXY262176 SHU262176 SRQ262176 TBM262176 TLI262176 TVE262176 UFA262176 UOW262176 UYS262176 VIO262176 VSK262176 WCG262176 WMC262176 WVY262176 N327712 JM327712 TI327712 ADE327712 ANA327712 AWW327712 BGS327712 BQO327712 CAK327712 CKG327712 CUC327712 DDY327712 DNU327712 DXQ327712 EHM327712 ERI327712 FBE327712 FLA327712 FUW327712 GES327712 GOO327712 GYK327712 HIG327712 HSC327712 IBY327712 ILU327712 IVQ327712 JFM327712 JPI327712 JZE327712 KJA327712 KSW327712 LCS327712 LMO327712 LWK327712 MGG327712 MQC327712 MZY327712 NJU327712 NTQ327712 ODM327712 ONI327712 OXE327712 PHA327712 PQW327712 QAS327712 QKO327712 QUK327712 REG327712 ROC327712 RXY327712 SHU327712 SRQ327712 TBM327712 TLI327712 TVE327712 UFA327712 UOW327712 UYS327712 VIO327712 VSK327712 WCG327712 WMC327712 WVY327712 N393248 JM393248 TI393248 ADE393248 ANA393248 AWW393248 BGS393248 BQO393248 CAK393248 CKG393248 CUC393248 DDY393248 DNU393248 DXQ393248 EHM393248 ERI393248 FBE393248 FLA393248 FUW393248 GES393248 GOO393248 GYK393248 HIG393248 HSC393248 IBY393248 ILU393248 IVQ393248 JFM393248 JPI393248 JZE393248 KJA393248 KSW393248 LCS393248 LMO393248 LWK393248 MGG393248 MQC393248 MZY393248 NJU393248 NTQ393248 ODM393248 ONI393248 OXE393248 PHA393248 PQW393248 QAS393248 QKO393248 QUK393248 REG393248 ROC393248 RXY393248 SHU393248 SRQ393248 TBM393248 TLI393248 TVE393248 UFA393248 UOW393248 UYS393248 VIO393248 VSK393248 WCG393248 WMC393248 WVY393248 N458784 JM458784 TI458784 ADE458784 ANA458784 AWW458784 BGS458784 BQO458784 CAK458784 CKG458784 CUC458784 DDY458784 DNU458784 DXQ458784 EHM458784 ERI458784 FBE458784 FLA458784 FUW458784 GES458784 GOO458784 GYK458784 HIG458784 HSC458784 IBY458784 ILU458784 IVQ458784 JFM458784 JPI458784 JZE458784 KJA458784 KSW458784 LCS458784 LMO458784 LWK458784 MGG458784 MQC458784 MZY458784 NJU458784 NTQ458784 ODM458784 ONI458784 OXE458784 PHA458784 PQW458784 QAS458784 QKO458784 QUK458784 REG458784 ROC458784 RXY458784 SHU458784 SRQ458784 TBM458784 TLI458784 TVE458784 UFA458784 UOW458784 UYS458784 VIO458784 VSK458784 WCG458784 WMC458784 WVY458784 N524320 JM524320 TI524320 ADE524320 ANA524320 AWW524320 BGS524320 BQO524320 CAK524320 CKG524320 CUC524320 DDY524320 DNU524320 DXQ524320 EHM524320 ERI524320 FBE524320 FLA524320 FUW524320 GES524320 GOO524320 GYK524320 HIG524320 HSC524320 IBY524320 ILU524320 IVQ524320 JFM524320 JPI524320 JZE524320 KJA524320 KSW524320 LCS524320 LMO524320 LWK524320 MGG524320 MQC524320 MZY524320 NJU524320 NTQ524320 ODM524320 ONI524320 OXE524320 PHA524320 PQW524320 QAS524320 QKO524320 QUK524320 REG524320 ROC524320 RXY524320 SHU524320 SRQ524320 TBM524320 TLI524320 TVE524320 UFA524320 UOW524320 UYS524320 VIO524320 VSK524320 WCG524320 WMC524320 WVY524320 N589856 JM589856 TI589856 ADE589856 ANA589856 AWW589856 BGS589856 BQO589856 CAK589856 CKG589856 CUC589856 DDY589856 DNU589856 DXQ589856 EHM589856 ERI589856 FBE589856 FLA589856 FUW589856 GES589856 GOO589856 GYK589856 HIG589856 HSC589856 IBY589856 ILU589856 IVQ589856 JFM589856 JPI589856 JZE589856 KJA589856 KSW589856 LCS589856 LMO589856 LWK589856 MGG589856 MQC589856 MZY589856 NJU589856 NTQ589856 ODM589856 ONI589856 OXE589856 PHA589856 PQW589856 QAS589856 QKO589856 QUK589856 REG589856 ROC589856 RXY589856 SHU589856 SRQ589856 TBM589856 TLI589856 TVE589856 UFA589856 UOW589856 UYS589856 VIO589856 VSK589856 WCG589856 WMC589856 WVY589856 N655392 JM655392 TI655392 ADE655392 ANA655392 AWW655392 BGS655392 BQO655392 CAK655392 CKG655392 CUC655392 DDY655392 DNU655392 DXQ655392 EHM655392 ERI655392 FBE655392 FLA655392 FUW655392 GES655392 GOO655392 GYK655392 HIG655392 HSC655392 IBY655392 ILU655392 IVQ655392 JFM655392 JPI655392 JZE655392 KJA655392 KSW655392 LCS655392 LMO655392 LWK655392 MGG655392 MQC655392 MZY655392 NJU655392 NTQ655392 ODM655392 ONI655392 OXE655392 PHA655392 PQW655392 QAS655392 QKO655392 QUK655392 REG655392 ROC655392 RXY655392 SHU655392 SRQ655392 TBM655392 TLI655392 TVE655392 UFA655392 UOW655392 UYS655392 VIO655392 VSK655392 WCG655392 WMC655392 WVY655392 N720928 JM720928 TI720928 ADE720928 ANA720928 AWW720928 BGS720928 BQO720928 CAK720928 CKG720928 CUC720928 DDY720928 DNU720928 DXQ720928 EHM720928 ERI720928 FBE720928 FLA720928 FUW720928 GES720928 GOO720928 GYK720928 HIG720928 HSC720928 IBY720928 ILU720928 IVQ720928 JFM720928 JPI720928 JZE720928 KJA720928 KSW720928 LCS720928 LMO720928 LWK720928 MGG720928 MQC720928 MZY720928 NJU720928 NTQ720928 ODM720928 ONI720928 OXE720928 PHA720928 PQW720928 QAS720928 QKO720928 QUK720928 REG720928 ROC720928 RXY720928 SHU720928 SRQ720928 TBM720928 TLI720928 TVE720928 UFA720928 UOW720928 UYS720928 VIO720928 VSK720928 WCG720928 WMC720928 WVY720928 N786464 JM786464 TI786464 ADE786464 ANA786464 AWW786464 BGS786464 BQO786464 CAK786464 CKG786464 CUC786464 DDY786464 DNU786464 DXQ786464 EHM786464 ERI786464 FBE786464 FLA786464 FUW786464 GES786464 GOO786464 GYK786464 HIG786464 HSC786464 IBY786464 ILU786464 IVQ786464 JFM786464 JPI786464 JZE786464 KJA786464 KSW786464 LCS786464 LMO786464 LWK786464 MGG786464 MQC786464 MZY786464 NJU786464 NTQ786464 ODM786464 ONI786464 OXE786464 PHA786464 PQW786464 QAS786464 QKO786464 QUK786464 REG786464 ROC786464 RXY786464 SHU786464 SRQ786464 TBM786464 TLI786464 TVE786464 UFA786464 UOW786464 UYS786464 VIO786464 VSK786464 WCG786464 WMC786464 WVY786464 N852000 JM852000 TI852000 ADE852000 ANA852000 AWW852000 BGS852000 BQO852000 CAK852000 CKG852000 CUC852000 DDY852000 DNU852000 DXQ852000 EHM852000 ERI852000 FBE852000 FLA852000 FUW852000 GES852000 GOO852000 GYK852000 HIG852000 HSC852000 IBY852000 ILU852000 IVQ852000 JFM852000 JPI852000 JZE852000 KJA852000 KSW852000 LCS852000 LMO852000 LWK852000 MGG852000 MQC852000 MZY852000 NJU852000 NTQ852000 ODM852000 ONI852000 OXE852000 PHA852000 PQW852000 QAS852000 QKO852000 QUK852000 REG852000 ROC852000 RXY852000 SHU852000 SRQ852000 TBM852000 TLI852000 TVE852000 UFA852000 UOW852000 UYS852000 VIO852000 VSK852000 WCG852000 WMC852000 WVY852000 N917536 JM917536 TI917536 ADE917536 ANA917536 AWW917536 BGS917536 BQO917536 CAK917536 CKG917536 CUC917536 DDY917536 DNU917536 DXQ917536 EHM917536 ERI917536 FBE917536 FLA917536 FUW917536 GES917536 GOO917536 GYK917536 HIG917536 HSC917536 IBY917536 ILU917536 IVQ917536 JFM917536 JPI917536 JZE917536 KJA917536 KSW917536 LCS917536 LMO917536 LWK917536 MGG917536 MQC917536 MZY917536 NJU917536 NTQ917536 ODM917536 ONI917536 OXE917536 PHA917536 PQW917536 QAS917536 QKO917536 QUK917536 REG917536 ROC917536 RXY917536 SHU917536 SRQ917536 TBM917536 TLI917536 TVE917536 UFA917536 UOW917536 UYS917536 VIO917536 VSK917536 WCG917536 WMC917536 WVY917536 N983072 JM983072 TI983072 ADE983072 ANA983072 AWW983072 BGS983072 BQO983072 CAK983072 CKG983072 CUC983072 DDY983072 DNU983072 DXQ983072 EHM983072 ERI983072 FBE983072 FLA983072 FUW983072 GES983072 GOO983072 GYK983072 HIG983072 HSC983072 IBY983072 ILU983072 IVQ983072 JFM983072 JPI983072 JZE983072 KJA983072 KSW983072 LCS983072 LMO983072 LWK983072 MGG983072 MQC983072 MZY983072 NJU983072 NTQ983072 ODM983072 ONI983072 OXE983072 PHA983072 PQW983072 QAS983072 QKO983072 QUK983072 REG983072 ROC983072 RXY983072 SHU983072 SRQ983072 TBM983072 TLI983072 TVE983072 UFA983072 UOW983072 UYS983072 VIO983072 VSK983072 WCG983072 WMC983072 WVY983072 WVU983072 J65568 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J131104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J196640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J262176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J327712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J393248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J458784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J524320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J589856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J655392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J720928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J786464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J852000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J917536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J983072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xr:uid="{00000000-0002-0000-0000-000010000000}"/>
    <dataValidation operator="lessThanOrEqual" allowBlank="1" showInputMessage="1" showErrorMessage="1" errorTitle="【注意】" error="賃金が全体の５０%以上となるよう設定してください。_x000a_（下の「※賃金の割合」参照）" promptTitle="【注意】" prompt="賃金が全体の５０%以上となるよう設定してください。_x000a_（下の「※事業費に占める賃金割合」参照）" sqref="WWC983072 R65568 JQ65568 TM65568 ADI65568 ANE65568 AXA65568 BGW65568 BQS65568 CAO65568 CKK65568 CUG65568 DEC65568 DNY65568 DXU65568 EHQ65568 ERM65568 FBI65568 FLE65568 FVA65568 GEW65568 GOS65568 GYO65568 HIK65568 HSG65568 ICC65568 ILY65568 IVU65568 JFQ65568 JPM65568 JZI65568 KJE65568 KTA65568 LCW65568 LMS65568 LWO65568 MGK65568 MQG65568 NAC65568 NJY65568 NTU65568 ODQ65568 ONM65568 OXI65568 PHE65568 PRA65568 QAW65568 QKS65568 QUO65568 REK65568 ROG65568 RYC65568 SHY65568 SRU65568 TBQ65568 TLM65568 TVI65568 UFE65568 UPA65568 UYW65568 VIS65568 VSO65568 WCK65568 WMG65568 WWC65568 R131104 JQ131104 TM131104 ADI131104 ANE131104 AXA131104 BGW131104 BQS131104 CAO131104 CKK131104 CUG131104 DEC131104 DNY131104 DXU131104 EHQ131104 ERM131104 FBI131104 FLE131104 FVA131104 GEW131104 GOS131104 GYO131104 HIK131104 HSG131104 ICC131104 ILY131104 IVU131104 JFQ131104 JPM131104 JZI131104 KJE131104 KTA131104 LCW131104 LMS131104 LWO131104 MGK131104 MQG131104 NAC131104 NJY131104 NTU131104 ODQ131104 ONM131104 OXI131104 PHE131104 PRA131104 QAW131104 QKS131104 QUO131104 REK131104 ROG131104 RYC131104 SHY131104 SRU131104 TBQ131104 TLM131104 TVI131104 UFE131104 UPA131104 UYW131104 VIS131104 VSO131104 WCK131104 WMG131104 WWC131104 R196640 JQ196640 TM196640 ADI196640 ANE196640 AXA196640 BGW196640 BQS196640 CAO196640 CKK196640 CUG196640 DEC196640 DNY196640 DXU196640 EHQ196640 ERM196640 FBI196640 FLE196640 FVA196640 GEW196640 GOS196640 GYO196640 HIK196640 HSG196640 ICC196640 ILY196640 IVU196640 JFQ196640 JPM196640 JZI196640 KJE196640 KTA196640 LCW196640 LMS196640 LWO196640 MGK196640 MQG196640 NAC196640 NJY196640 NTU196640 ODQ196640 ONM196640 OXI196640 PHE196640 PRA196640 QAW196640 QKS196640 QUO196640 REK196640 ROG196640 RYC196640 SHY196640 SRU196640 TBQ196640 TLM196640 TVI196640 UFE196640 UPA196640 UYW196640 VIS196640 VSO196640 WCK196640 WMG196640 WWC196640 R262176 JQ262176 TM262176 ADI262176 ANE262176 AXA262176 BGW262176 BQS262176 CAO262176 CKK262176 CUG262176 DEC262176 DNY262176 DXU262176 EHQ262176 ERM262176 FBI262176 FLE262176 FVA262176 GEW262176 GOS262176 GYO262176 HIK262176 HSG262176 ICC262176 ILY262176 IVU262176 JFQ262176 JPM262176 JZI262176 KJE262176 KTA262176 LCW262176 LMS262176 LWO262176 MGK262176 MQG262176 NAC262176 NJY262176 NTU262176 ODQ262176 ONM262176 OXI262176 PHE262176 PRA262176 QAW262176 QKS262176 QUO262176 REK262176 ROG262176 RYC262176 SHY262176 SRU262176 TBQ262176 TLM262176 TVI262176 UFE262176 UPA262176 UYW262176 VIS262176 VSO262176 WCK262176 WMG262176 WWC262176 R327712 JQ327712 TM327712 ADI327712 ANE327712 AXA327712 BGW327712 BQS327712 CAO327712 CKK327712 CUG327712 DEC327712 DNY327712 DXU327712 EHQ327712 ERM327712 FBI327712 FLE327712 FVA327712 GEW327712 GOS327712 GYO327712 HIK327712 HSG327712 ICC327712 ILY327712 IVU327712 JFQ327712 JPM327712 JZI327712 KJE327712 KTA327712 LCW327712 LMS327712 LWO327712 MGK327712 MQG327712 NAC327712 NJY327712 NTU327712 ODQ327712 ONM327712 OXI327712 PHE327712 PRA327712 QAW327712 QKS327712 QUO327712 REK327712 ROG327712 RYC327712 SHY327712 SRU327712 TBQ327712 TLM327712 TVI327712 UFE327712 UPA327712 UYW327712 VIS327712 VSO327712 WCK327712 WMG327712 WWC327712 R393248 JQ393248 TM393248 ADI393248 ANE393248 AXA393248 BGW393248 BQS393248 CAO393248 CKK393248 CUG393248 DEC393248 DNY393248 DXU393248 EHQ393248 ERM393248 FBI393248 FLE393248 FVA393248 GEW393248 GOS393248 GYO393248 HIK393248 HSG393248 ICC393248 ILY393248 IVU393248 JFQ393248 JPM393248 JZI393248 KJE393248 KTA393248 LCW393248 LMS393248 LWO393248 MGK393248 MQG393248 NAC393248 NJY393248 NTU393248 ODQ393248 ONM393248 OXI393248 PHE393248 PRA393248 QAW393248 QKS393248 QUO393248 REK393248 ROG393248 RYC393248 SHY393248 SRU393248 TBQ393248 TLM393248 TVI393248 UFE393248 UPA393248 UYW393248 VIS393248 VSO393248 WCK393248 WMG393248 WWC393248 R458784 JQ458784 TM458784 ADI458784 ANE458784 AXA458784 BGW458784 BQS458784 CAO458784 CKK458784 CUG458784 DEC458784 DNY458784 DXU458784 EHQ458784 ERM458784 FBI458784 FLE458784 FVA458784 GEW458784 GOS458784 GYO458784 HIK458784 HSG458784 ICC458784 ILY458784 IVU458784 JFQ458784 JPM458784 JZI458784 KJE458784 KTA458784 LCW458784 LMS458784 LWO458784 MGK458784 MQG458784 NAC458784 NJY458784 NTU458784 ODQ458784 ONM458784 OXI458784 PHE458784 PRA458784 QAW458784 QKS458784 QUO458784 REK458784 ROG458784 RYC458784 SHY458784 SRU458784 TBQ458784 TLM458784 TVI458784 UFE458784 UPA458784 UYW458784 VIS458784 VSO458784 WCK458784 WMG458784 WWC458784 R524320 JQ524320 TM524320 ADI524320 ANE524320 AXA524320 BGW524320 BQS524320 CAO524320 CKK524320 CUG524320 DEC524320 DNY524320 DXU524320 EHQ524320 ERM524320 FBI524320 FLE524320 FVA524320 GEW524320 GOS524320 GYO524320 HIK524320 HSG524320 ICC524320 ILY524320 IVU524320 JFQ524320 JPM524320 JZI524320 KJE524320 KTA524320 LCW524320 LMS524320 LWO524320 MGK524320 MQG524320 NAC524320 NJY524320 NTU524320 ODQ524320 ONM524320 OXI524320 PHE524320 PRA524320 QAW524320 QKS524320 QUO524320 REK524320 ROG524320 RYC524320 SHY524320 SRU524320 TBQ524320 TLM524320 TVI524320 UFE524320 UPA524320 UYW524320 VIS524320 VSO524320 WCK524320 WMG524320 WWC524320 R589856 JQ589856 TM589856 ADI589856 ANE589856 AXA589856 BGW589856 BQS589856 CAO589856 CKK589856 CUG589856 DEC589856 DNY589856 DXU589856 EHQ589856 ERM589856 FBI589856 FLE589856 FVA589856 GEW589856 GOS589856 GYO589856 HIK589856 HSG589856 ICC589856 ILY589856 IVU589856 JFQ589856 JPM589856 JZI589856 KJE589856 KTA589856 LCW589856 LMS589856 LWO589856 MGK589856 MQG589856 NAC589856 NJY589856 NTU589856 ODQ589856 ONM589856 OXI589856 PHE589856 PRA589856 QAW589856 QKS589856 QUO589856 REK589856 ROG589856 RYC589856 SHY589856 SRU589856 TBQ589856 TLM589856 TVI589856 UFE589856 UPA589856 UYW589856 VIS589856 VSO589856 WCK589856 WMG589856 WWC589856 R655392 JQ655392 TM655392 ADI655392 ANE655392 AXA655392 BGW655392 BQS655392 CAO655392 CKK655392 CUG655392 DEC655392 DNY655392 DXU655392 EHQ655392 ERM655392 FBI655392 FLE655392 FVA655392 GEW655392 GOS655392 GYO655392 HIK655392 HSG655392 ICC655392 ILY655392 IVU655392 JFQ655392 JPM655392 JZI655392 KJE655392 KTA655392 LCW655392 LMS655392 LWO655392 MGK655392 MQG655392 NAC655392 NJY655392 NTU655392 ODQ655392 ONM655392 OXI655392 PHE655392 PRA655392 QAW655392 QKS655392 QUO655392 REK655392 ROG655392 RYC655392 SHY655392 SRU655392 TBQ655392 TLM655392 TVI655392 UFE655392 UPA655392 UYW655392 VIS655392 VSO655392 WCK655392 WMG655392 WWC655392 R720928 JQ720928 TM720928 ADI720928 ANE720928 AXA720928 BGW720928 BQS720928 CAO720928 CKK720928 CUG720928 DEC720928 DNY720928 DXU720928 EHQ720928 ERM720928 FBI720928 FLE720928 FVA720928 GEW720928 GOS720928 GYO720928 HIK720928 HSG720928 ICC720928 ILY720928 IVU720928 JFQ720928 JPM720928 JZI720928 KJE720928 KTA720928 LCW720928 LMS720928 LWO720928 MGK720928 MQG720928 NAC720928 NJY720928 NTU720928 ODQ720928 ONM720928 OXI720928 PHE720928 PRA720928 QAW720928 QKS720928 QUO720928 REK720928 ROG720928 RYC720928 SHY720928 SRU720928 TBQ720928 TLM720928 TVI720928 UFE720928 UPA720928 UYW720928 VIS720928 VSO720928 WCK720928 WMG720928 WWC720928 R786464 JQ786464 TM786464 ADI786464 ANE786464 AXA786464 BGW786464 BQS786464 CAO786464 CKK786464 CUG786464 DEC786464 DNY786464 DXU786464 EHQ786464 ERM786464 FBI786464 FLE786464 FVA786464 GEW786464 GOS786464 GYO786464 HIK786464 HSG786464 ICC786464 ILY786464 IVU786464 JFQ786464 JPM786464 JZI786464 KJE786464 KTA786464 LCW786464 LMS786464 LWO786464 MGK786464 MQG786464 NAC786464 NJY786464 NTU786464 ODQ786464 ONM786464 OXI786464 PHE786464 PRA786464 QAW786464 QKS786464 QUO786464 REK786464 ROG786464 RYC786464 SHY786464 SRU786464 TBQ786464 TLM786464 TVI786464 UFE786464 UPA786464 UYW786464 VIS786464 VSO786464 WCK786464 WMG786464 WWC786464 R852000 JQ852000 TM852000 ADI852000 ANE852000 AXA852000 BGW852000 BQS852000 CAO852000 CKK852000 CUG852000 DEC852000 DNY852000 DXU852000 EHQ852000 ERM852000 FBI852000 FLE852000 FVA852000 GEW852000 GOS852000 GYO852000 HIK852000 HSG852000 ICC852000 ILY852000 IVU852000 JFQ852000 JPM852000 JZI852000 KJE852000 KTA852000 LCW852000 LMS852000 LWO852000 MGK852000 MQG852000 NAC852000 NJY852000 NTU852000 ODQ852000 ONM852000 OXI852000 PHE852000 PRA852000 QAW852000 QKS852000 QUO852000 REK852000 ROG852000 RYC852000 SHY852000 SRU852000 TBQ852000 TLM852000 TVI852000 UFE852000 UPA852000 UYW852000 VIS852000 VSO852000 WCK852000 WMG852000 WWC852000 R917536 JQ917536 TM917536 ADI917536 ANE917536 AXA917536 BGW917536 BQS917536 CAO917536 CKK917536 CUG917536 DEC917536 DNY917536 DXU917536 EHQ917536 ERM917536 FBI917536 FLE917536 FVA917536 GEW917536 GOS917536 GYO917536 HIK917536 HSG917536 ICC917536 ILY917536 IVU917536 JFQ917536 JPM917536 JZI917536 KJE917536 KTA917536 LCW917536 LMS917536 LWO917536 MGK917536 MQG917536 NAC917536 NJY917536 NTU917536 ODQ917536 ONM917536 OXI917536 PHE917536 PRA917536 QAW917536 QKS917536 QUO917536 REK917536 ROG917536 RYC917536 SHY917536 SRU917536 TBQ917536 TLM917536 TVI917536 UFE917536 UPA917536 UYW917536 VIS917536 VSO917536 WCK917536 WMG917536 WWC917536 R983072 JQ983072 TM983072 ADI983072 ANE983072 AXA983072 BGW983072 BQS983072 CAO983072 CKK983072 CUG983072 DEC983072 DNY983072 DXU983072 EHQ983072 ERM983072 FBI983072 FLE983072 FVA983072 GEW983072 GOS983072 GYO983072 HIK983072 HSG983072 ICC983072 ILY983072 IVU983072 JFQ983072 JPM983072 JZI983072 KJE983072 KTA983072 LCW983072 LMS983072 LWO983072 MGK983072 MQG983072 NAC983072 NJY983072 NTU983072 ODQ983072 ONM983072 OXI983072 PHE983072 PRA983072 QAW983072 QKS983072 QUO983072 REK983072 ROG983072 RYC983072 SHY983072 SRU983072 TBQ983072 TLM983072 TVI983072 UFE983072 UPA983072 UYW983072 VIS983072 VSO983072 WCK983072 WMG983072" xr:uid="{00000000-0002-0000-0000-000011000000}"/>
    <dataValidation allowBlank="1" showInputMessage="1" showErrorMessage="1" prompt="※免税事業者は税込額、課税事業者は税抜額を入力してください" sqref="WWF983076 JT35:JT36 TP35:TP36 ADL35:ADL36 ANH35:ANH36 AXD35:AXD36 BGZ35:BGZ36 BQV35:BQV36 CAR35:CAR36 CKN35:CKN36 CUJ35:CUJ36 DEF35:DEF36 DOB35:DOB36 DXX35:DXX36 EHT35:EHT36 ERP35:ERP36 FBL35:FBL36 FLH35:FLH36 FVD35:FVD36 GEZ35:GEZ36 GOV35:GOV36 GYR35:GYR36 HIN35:HIN36 HSJ35:HSJ36 ICF35:ICF36 IMB35:IMB36 IVX35:IVX36 JFT35:JFT36 JPP35:JPP36 JZL35:JZL36 KJH35:KJH36 KTD35:KTD36 LCZ35:LCZ36 LMV35:LMV36 LWR35:LWR36 MGN35:MGN36 MQJ35:MQJ36 NAF35:NAF36 NKB35:NKB36 NTX35:NTX36 ODT35:ODT36 ONP35:ONP36 OXL35:OXL36 PHH35:PHH36 PRD35:PRD36 QAZ35:QAZ36 QKV35:QKV36 QUR35:QUR36 REN35:REN36 ROJ35:ROJ36 RYF35:RYF36 SIB35:SIB36 SRX35:SRX36 TBT35:TBT36 TLP35:TLP36 TVL35:TVL36 UFH35:UFH36 UPD35:UPD36 UYZ35:UYZ36 VIV35:VIV36 VSR35:VSR36 WCN35:WCN36 WMJ35:WMJ36 WWF35:WWF36 U65572 JT65572 TP65572 ADL65572 ANH65572 AXD65572 BGZ65572 BQV65572 CAR65572 CKN65572 CUJ65572 DEF65572 DOB65572 DXX65572 EHT65572 ERP65572 FBL65572 FLH65572 FVD65572 GEZ65572 GOV65572 GYR65572 HIN65572 HSJ65572 ICF65572 IMB65572 IVX65572 JFT65572 JPP65572 JZL65572 KJH65572 KTD65572 LCZ65572 LMV65572 LWR65572 MGN65572 MQJ65572 NAF65572 NKB65572 NTX65572 ODT65572 ONP65572 OXL65572 PHH65572 PRD65572 QAZ65572 QKV65572 QUR65572 REN65572 ROJ65572 RYF65572 SIB65572 SRX65572 TBT65572 TLP65572 TVL65572 UFH65572 UPD65572 UYZ65572 VIV65572 VSR65572 WCN65572 WMJ65572 WWF65572 U131108 JT131108 TP131108 ADL131108 ANH131108 AXD131108 BGZ131108 BQV131108 CAR131108 CKN131108 CUJ131108 DEF131108 DOB131108 DXX131108 EHT131108 ERP131108 FBL131108 FLH131108 FVD131108 GEZ131108 GOV131108 GYR131108 HIN131108 HSJ131108 ICF131108 IMB131108 IVX131108 JFT131108 JPP131108 JZL131108 KJH131108 KTD131108 LCZ131108 LMV131108 LWR131108 MGN131108 MQJ131108 NAF131108 NKB131108 NTX131108 ODT131108 ONP131108 OXL131108 PHH131108 PRD131108 QAZ131108 QKV131108 QUR131108 REN131108 ROJ131108 RYF131108 SIB131108 SRX131108 TBT131108 TLP131108 TVL131108 UFH131108 UPD131108 UYZ131108 VIV131108 VSR131108 WCN131108 WMJ131108 WWF131108 U196644 JT196644 TP196644 ADL196644 ANH196644 AXD196644 BGZ196644 BQV196644 CAR196644 CKN196644 CUJ196644 DEF196644 DOB196644 DXX196644 EHT196644 ERP196644 FBL196644 FLH196644 FVD196644 GEZ196644 GOV196644 GYR196644 HIN196644 HSJ196644 ICF196644 IMB196644 IVX196644 JFT196644 JPP196644 JZL196644 KJH196644 KTD196644 LCZ196644 LMV196644 LWR196644 MGN196644 MQJ196644 NAF196644 NKB196644 NTX196644 ODT196644 ONP196644 OXL196644 PHH196644 PRD196644 QAZ196644 QKV196644 QUR196644 REN196644 ROJ196644 RYF196644 SIB196644 SRX196644 TBT196644 TLP196644 TVL196644 UFH196644 UPD196644 UYZ196644 VIV196644 VSR196644 WCN196644 WMJ196644 WWF196644 U262180 JT262180 TP262180 ADL262180 ANH262180 AXD262180 BGZ262180 BQV262180 CAR262180 CKN262180 CUJ262180 DEF262180 DOB262180 DXX262180 EHT262180 ERP262180 FBL262180 FLH262180 FVD262180 GEZ262180 GOV262180 GYR262180 HIN262180 HSJ262180 ICF262180 IMB262180 IVX262180 JFT262180 JPP262180 JZL262180 KJH262180 KTD262180 LCZ262180 LMV262180 LWR262180 MGN262180 MQJ262180 NAF262180 NKB262180 NTX262180 ODT262180 ONP262180 OXL262180 PHH262180 PRD262180 QAZ262180 QKV262180 QUR262180 REN262180 ROJ262180 RYF262180 SIB262180 SRX262180 TBT262180 TLP262180 TVL262180 UFH262180 UPD262180 UYZ262180 VIV262180 VSR262180 WCN262180 WMJ262180 WWF262180 U327716 JT327716 TP327716 ADL327716 ANH327716 AXD327716 BGZ327716 BQV327716 CAR327716 CKN327716 CUJ327716 DEF327716 DOB327716 DXX327716 EHT327716 ERP327716 FBL327716 FLH327716 FVD327716 GEZ327716 GOV327716 GYR327716 HIN327716 HSJ327716 ICF327716 IMB327716 IVX327716 JFT327716 JPP327716 JZL327716 KJH327716 KTD327716 LCZ327716 LMV327716 LWR327716 MGN327716 MQJ327716 NAF327716 NKB327716 NTX327716 ODT327716 ONP327716 OXL327716 PHH327716 PRD327716 QAZ327716 QKV327716 QUR327716 REN327716 ROJ327716 RYF327716 SIB327716 SRX327716 TBT327716 TLP327716 TVL327716 UFH327716 UPD327716 UYZ327716 VIV327716 VSR327716 WCN327716 WMJ327716 WWF327716 U393252 JT393252 TP393252 ADL393252 ANH393252 AXD393252 BGZ393252 BQV393252 CAR393252 CKN393252 CUJ393252 DEF393252 DOB393252 DXX393252 EHT393252 ERP393252 FBL393252 FLH393252 FVD393252 GEZ393252 GOV393252 GYR393252 HIN393252 HSJ393252 ICF393252 IMB393252 IVX393252 JFT393252 JPP393252 JZL393252 KJH393252 KTD393252 LCZ393252 LMV393252 LWR393252 MGN393252 MQJ393252 NAF393252 NKB393252 NTX393252 ODT393252 ONP393252 OXL393252 PHH393252 PRD393252 QAZ393252 QKV393252 QUR393252 REN393252 ROJ393252 RYF393252 SIB393252 SRX393252 TBT393252 TLP393252 TVL393252 UFH393252 UPD393252 UYZ393252 VIV393252 VSR393252 WCN393252 WMJ393252 WWF393252 U458788 JT458788 TP458788 ADL458788 ANH458788 AXD458788 BGZ458788 BQV458788 CAR458788 CKN458788 CUJ458788 DEF458788 DOB458788 DXX458788 EHT458788 ERP458788 FBL458788 FLH458788 FVD458788 GEZ458788 GOV458788 GYR458788 HIN458788 HSJ458788 ICF458788 IMB458788 IVX458788 JFT458788 JPP458788 JZL458788 KJH458788 KTD458788 LCZ458788 LMV458788 LWR458788 MGN458788 MQJ458788 NAF458788 NKB458788 NTX458788 ODT458788 ONP458788 OXL458788 PHH458788 PRD458788 QAZ458788 QKV458788 QUR458788 REN458788 ROJ458788 RYF458788 SIB458788 SRX458788 TBT458788 TLP458788 TVL458788 UFH458788 UPD458788 UYZ458788 VIV458788 VSR458788 WCN458788 WMJ458788 WWF458788 U524324 JT524324 TP524324 ADL524324 ANH524324 AXD524324 BGZ524324 BQV524324 CAR524324 CKN524324 CUJ524324 DEF524324 DOB524324 DXX524324 EHT524324 ERP524324 FBL524324 FLH524324 FVD524324 GEZ524324 GOV524324 GYR524324 HIN524324 HSJ524324 ICF524324 IMB524324 IVX524324 JFT524324 JPP524324 JZL524324 KJH524324 KTD524324 LCZ524324 LMV524324 LWR524324 MGN524324 MQJ524324 NAF524324 NKB524324 NTX524324 ODT524324 ONP524324 OXL524324 PHH524324 PRD524324 QAZ524324 QKV524324 QUR524324 REN524324 ROJ524324 RYF524324 SIB524324 SRX524324 TBT524324 TLP524324 TVL524324 UFH524324 UPD524324 UYZ524324 VIV524324 VSR524324 WCN524324 WMJ524324 WWF524324 U589860 JT589860 TP589860 ADL589860 ANH589860 AXD589860 BGZ589860 BQV589860 CAR589860 CKN589860 CUJ589860 DEF589860 DOB589860 DXX589860 EHT589860 ERP589860 FBL589860 FLH589860 FVD589860 GEZ589860 GOV589860 GYR589860 HIN589860 HSJ589860 ICF589860 IMB589860 IVX589860 JFT589860 JPP589860 JZL589860 KJH589860 KTD589860 LCZ589860 LMV589860 LWR589860 MGN589860 MQJ589860 NAF589860 NKB589860 NTX589860 ODT589860 ONP589860 OXL589860 PHH589860 PRD589860 QAZ589860 QKV589860 QUR589860 REN589860 ROJ589860 RYF589860 SIB589860 SRX589860 TBT589860 TLP589860 TVL589860 UFH589860 UPD589860 UYZ589860 VIV589860 VSR589860 WCN589860 WMJ589860 WWF589860 U655396 JT655396 TP655396 ADL655396 ANH655396 AXD655396 BGZ655396 BQV655396 CAR655396 CKN655396 CUJ655396 DEF655396 DOB655396 DXX655396 EHT655396 ERP655396 FBL655396 FLH655396 FVD655396 GEZ655396 GOV655396 GYR655396 HIN655396 HSJ655396 ICF655396 IMB655396 IVX655396 JFT655396 JPP655396 JZL655396 KJH655396 KTD655396 LCZ655396 LMV655396 LWR655396 MGN655396 MQJ655396 NAF655396 NKB655396 NTX655396 ODT655396 ONP655396 OXL655396 PHH655396 PRD655396 QAZ655396 QKV655396 QUR655396 REN655396 ROJ655396 RYF655396 SIB655396 SRX655396 TBT655396 TLP655396 TVL655396 UFH655396 UPD655396 UYZ655396 VIV655396 VSR655396 WCN655396 WMJ655396 WWF655396 U720932 JT720932 TP720932 ADL720932 ANH720932 AXD720932 BGZ720932 BQV720932 CAR720932 CKN720932 CUJ720932 DEF720932 DOB720932 DXX720932 EHT720932 ERP720932 FBL720932 FLH720932 FVD720932 GEZ720932 GOV720932 GYR720932 HIN720932 HSJ720932 ICF720932 IMB720932 IVX720932 JFT720932 JPP720932 JZL720932 KJH720932 KTD720932 LCZ720932 LMV720932 LWR720932 MGN720932 MQJ720932 NAF720932 NKB720932 NTX720932 ODT720932 ONP720932 OXL720932 PHH720932 PRD720932 QAZ720932 QKV720932 QUR720932 REN720932 ROJ720932 RYF720932 SIB720932 SRX720932 TBT720932 TLP720932 TVL720932 UFH720932 UPD720932 UYZ720932 VIV720932 VSR720932 WCN720932 WMJ720932 WWF720932 U786468 JT786468 TP786468 ADL786468 ANH786468 AXD786468 BGZ786468 BQV786468 CAR786468 CKN786468 CUJ786468 DEF786468 DOB786468 DXX786468 EHT786468 ERP786468 FBL786468 FLH786468 FVD786468 GEZ786468 GOV786468 GYR786468 HIN786468 HSJ786468 ICF786468 IMB786468 IVX786468 JFT786468 JPP786468 JZL786468 KJH786468 KTD786468 LCZ786468 LMV786468 LWR786468 MGN786468 MQJ786468 NAF786468 NKB786468 NTX786468 ODT786468 ONP786468 OXL786468 PHH786468 PRD786468 QAZ786468 QKV786468 QUR786468 REN786468 ROJ786468 RYF786468 SIB786468 SRX786468 TBT786468 TLP786468 TVL786468 UFH786468 UPD786468 UYZ786468 VIV786468 VSR786468 WCN786468 WMJ786468 WWF786468 U852004 JT852004 TP852004 ADL852004 ANH852004 AXD852004 BGZ852004 BQV852004 CAR852004 CKN852004 CUJ852004 DEF852004 DOB852004 DXX852004 EHT852004 ERP852004 FBL852004 FLH852004 FVD852004 GEZ852004 GOV852004 GYR852004 HIN852004 HSJ852004 ICF852004 IMB852004 IVX852004 JFT852004 JPP852004 JZL852004 KJH852004 KTD852004 LCZ852004 LMV852004 LWR852004 MGN852004 MQJ852004 NAF852004 NKB852004 NTX852004 ODT852004 ONP852004 OXL852004 PHH852004 PRD852004 QAZ852004 QKV852004 QUR852004 REN852004 ROJ852004 RYF852004 SIB852004 SRX852004 TBT852004 TLP852004 TVL852004 UFH852004 UPD852004 UYZ852004 VIV852004 VSR852004 WCN852004 WMJ852004 WWF852004 U917540 JT917540 TP917540 ADL917540 ANH917540 AXD917540 BGZ917540 BQV917540 CAR917540 CKN917540 CUJ917540 DEF917540 DOB917540 DXX917540 EHT917540 ERP917540 FBL917540 FLH917540 FVD917540 GEZ917540 GOV917540 GYR917540 HIN917540 HSJ917540 ICF917540 IMB917540 IVX917540 JFT917540 JPP917540 JZL917540 KJH917540 KTD917540 LCZ917540 LMV917540 LWR917540 MGN917540 MQJ917540 NAF917540 NKB917540 NTX917540 ODT917540 ONP917540 OXL917540 PHH917540 PRD917540 QAZ917540 QKV917540 QUR917540 REN917540 ROJ917540 RYF917540 SIB917540 SRX917540 TBT917540 TLP917540 TVL917540 UFH917540 UPD917540 UYZ917540 VIV917540 VSR917540 WCN917540 WMJ917540 WWF917540 U983076 JT983076 TP983076 ADL983076 ANH983076 AXD983076 BGZ983076 BQV983076 CAR983076 CKN983076 CUJ983076 DEF983076 DOB983076 DXX983076 EHT983076 ERP983076 FBL983076 FLH983076 FVD983076 GEZ983076 GOV983076 GYR983076 HIN983076 HSJ983076 ICF983076 IMB983076 IVX983076 JFT983076 JPP983076 JZL983076 KJH983076 KTD983076 LCZ983076 LMV983076 LWR983076 MGN983076 MQJ983076 NAF983076 NKB983076 NTX983076 ODT983076 ONP983076 OXL983076 PHH983076 PRD983076 QAZ983076 QKV983076 QUR983076 REN983076 ROJ983076 RYF983076 SIB983076 SRX983076 TBT983076 TLP983076 TVL983076 UFH983076 UPD983076 UYZ983076 VIV983076 VSR983076 WCN983076 WMJ983076" xr:uid="{00000000-0002-0000-0000-000012000000}"/>
    <dataValidation type="whole" allowBlank="1" showInputMessage="1" showErrorMessage="1" error="※1,700円上限です。" sqref="Z25:Z30 AD33:AD38" xr:uid="{00000000-0002-0000-0000-000013000000}">
      <formula1>1</formula1>
      <formula2>1700</formula2>
    </dataValidation>
    <dataValidation type="list" operator="notEqual" allowBlank="1" showInputMessage="1" error="※1,300円上限です。" prompt="A時給：直接入力_x000a_B月給：M28～29セルで計算の上、入力" sqref="E27:E28" xr:uid="{00000000-0002-0000-0000-000014000000}">
      <formula1>$L$29</formula1>
    </dataValidation>
    <dataValidation type="date" allowBlank="1" showInputMessage="1" showErrorMessage="1" errorTitle="雇用期間の設定に誤り" error="雇用開始日は2025/5/1～2025/11/1の間となります" sqref="X10" xr:uid="{43726B25-34B8-492E-9DE5-7BBC535730DB}">
      <formula1>45778</formula1>
      <formula2>45962</formula2>
    </dataValidation>
    <dataValidation type="date" allowBlank="1" showInputMessage="1" showErrorMessage="1" errorTitle="雇用期間の設定に誤り" error="2025/11/1までの間で雇用契約を締結します" sqref="Z10" xr:uid="{637E4B29-531F-48EA-A1B0-F29C6607AC1A}">
      <formula1>45778</formula1>
      <formula2>45962</formula2>
    </dataValidation>
    <dataValidation type="date" allowBlank="1" showInputMessage="1" showErrorMessage="1" errorTitle="雇用期間の設定に誤り" error="雇用終了日は2025/5/1～2026/1/31の間となります" sqref="X13" xr:uid="{D632F023-1E3A-426A-969E-6E7F4A842956}">
      <formula1>45778</formula1>
      <formula2>46053</formula2>
    </dataValidation>
    <dataValidation type="date" allowBlank="1" showInputMessage="1" showErrorMessage="1" errorTitle="雇用期間の設定に誤り" error="2026/1/31までの間で雇用契約を締結します" sqref="Z13" xr:uid="{432ACEB5-1164-46C7-B60F-5E18A96B2ED2}">
      <formula1>45778</formula1>
      <formula2>46053</formula2>
    </dataValidation>
    <dataValidation type="whole" operator="lessThan" allowBlank="1" showInputMessage="1" showErrorMessage="1" error="小数点以下は切り上げ、整数で入力してください。" sqref="M28:N28" xr:uid="{C117D50E-D2E6-4A88-BC67-B0EAA2C7AD9C}">
      <formula1>210</formula1>
    </dataValidation>
  </dataValidations>
  <pageMargins left="0.7" right="0.7" top="0.75" bottom="0.75" header="0.3" footer="0.3"/>
  <pageSetup paperSize="9" scale="6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6801" r:id="rId4" name="Group Box 1">
              <controlPr defaultSize="0" autoFill="0" autoPict="0">
                <anchor moveWithCells="1">
                  <from>
                    <xdr:col>2</xdr:col>
                    <xdr:colOff>704850</xdr:colOff>
                    <xdr:row>9</xdr:row>
                    <xdr:rowOff>200025</xdr:rowOff>
                  </from>
                  <to>
                    <xdr:col>4</xdr:col>
                    <xdr:colOff>19050</xdr:colOff>
                    <xdr:row>12</xdr:row>
                    <xdr:rowOff>133350</xdr:rowOff>
                  </to>
                </anchor>
              </controlPr>
            </control>
          </mc:Choice>
        </mc:AlternateContent>
        <mc:AlternateContent xmlns:mc="http://schemas.openxmlformats.org/markup-compatibility/2006">
          <mc:Choice Requires="x14">
            <control shapeId="76802" r:id="rId5" name="Group Box 2">
              <controlPr defaultSize="0" autoFill="0" autoPict="0">
                <anchor moveWithCells="1">
                  <from>
                    <xdr:col>22</xdr:col>
                    <xdr:colOff>781050</xdr:colOff>
                    <xdr:row>7</xdr:row>
                    <xdr:rowOff>276225</xdr:rowOff>
                  </from>
                  <to>
                    <xdr:col>23</xdr:col>
                    <xdr:colOff>371475</xdr:colOff>
                    <xdr:row>9</xdr:row>
                    <xdr:rowOff>200025</xdr:rowOff>
                  </to>
                </anchor>
              </controlPr>
            </control>
          </mc:Choice>
        </mc:AlternateContent>
        <mc:AlternateContent xmlns:mc="http://schemas.openxmlformats.org/markup-compatibility/2006">
          <mc:Choice Requires="x14">
            <control shapeId="76803" r:id="rId6" name="Group Box 3">
              <controlPr defaultSize="0" autoFill="0" autoPict="0">
                <anchor moveWithCells="1">
                  <from>
                    <xdr:col>22</xdr:col>
                    <xdr:colOff>781050</xdr:colOff>
                    <xdr:row>7</xdr:row>
                    <xdr:rowOff>276225</xdr:rowOff>
                  </from>
                  <to>
                    <xdr:col>23</xdr:col>
                    <xdr:colOff>371475</xdr:colOff>
                    <xdr:row>9</xdr:row>
                    <xdr:rowOff>200025</xdr:rowOff>
                  </to>
                </anchor>
              </controlPr>
            </control>
          </mc:Choice>
        </mc:AlternateContent>
        <mc:AlternateContent xmlns:mc="http://schemas.openxmlformats.org/markup-compatibility/2006">
          <mc:Choice Requires="x14">
            <control shapeId="76804" r:id="rId7" name="Group Box 4">
              <controlPr defaultSize="0" autoFill="0" autoPict="0">
                <anchor moveWithCells="1">
                  <from>
                    <xdr:col>24</xdr:col>
                    <xdr:colOff>781050</xdr:colOff>
                    <xdr:row>7</xdr:row>
                    <xdr:rowOff>276225</xdr:rowOff>
                  </from>
                  <to>
                    <xdr:col>25</xdr:col>
                    <xdr:colOff>371475</xdr:colOff>
                    <xdr:row>9</xdr:row>
                    <xdr:rowOff>200025</xdr:rowOff>
                  </to>
                </anchor>
              </controlPr>
            </control>
          </mc:Choice>
        </mc:AlternateContent>
        <mc:AlternateContent xmlns:mc="http://schemas.openxmlformats.org/markup-compatibility/2006">
          <mc:Choice Requires="x14">
            <control shapeId="76805" r:id="rId8" name="Group Box 5">
              <controlPr defaultSize="0" autoFill="0" autoPict="0">
                <anchor moveWithCells="1">
                  <from>
                    <xdr:col>24</xdr:col>
                    <xdr:colOff>781050</xdr:colOff>
                    <xdr:row>7</xdr:row>
                    <xdr:rowOff>276225</xdr:rowOff>
                  </from>
                  <to>
                    <xdr:col>25</xdr:col>
                    <xdr:colOff>371475</xdr:colOff>
                    <xdr:row>9</xdr:row>
                    <xdr:rowOff>200025</xdr:rowOff>
                  </to>
                </anchor>
              </controlPr>
            </control>
          </mc:Choice>
        </mc:AlternateContent>
        <mc:AlternateContent xmlns:mc="http://schemas.openxmlformats.org/markup-compatibility/2006">
          <mc:Choice Requires="x14">
            <control shapeId="76806" r:id="rId9" name="Group Box 6">
              <controlPr defaultSize="0" autoFill="0" autoPict="0">
                <anchor moveWithCells="1">
                  <from>
                    <xdr:col>22</xdr:col>
                    <xdr:colOff>781050</xdr:colOff>
                    <xdr:row>9</xdr:row>
                    <xdr:rowOff>276225</xdr:rowOff>
                  </from>
                  <to>
                    <xdr:col>23</xdr:col>
                    <xdr:colOff>371475</xdr:colOff>
                    <xdr:row>12</xdr:row>
                    <xdr:rowOff>133350</xdr:rowOff>
                  </to>
                </anchor>
              </controlPr>
            </control>
          </mc:Choice>
        </mc:AlternateContent>
        <mc:AlternateContent xmlns:mc="http://schemas.openxmlformats.org/markup-compatibility/2006">
          <mc:Choice Requires="x14">
            <control shapeId="76807" r:id="rId10" name="Group Box 7">
              <controlPr defaultSize="0" autoFill="0" autoPict="0">
                <anchor moveWithCells="1">
                  <from>
                    <xdr:col>22</xdr:col>
                    <xdr:colOff>781050</xdr:colOff>
                    <xdr:row>9</xdr:row>
                    <xdr:rowOff>276225</xdr:rowOff>
                  </from>
                  <to>
                    <xdr:col>23</xdr:col>
                    <xdr:colOff>371475</xdr:colOff>
                    <xdr:row>12</xdr:row>
                    <xdr:rowOff>133350</xdr:rowOff>
                  </to>
                </anchor>
              </controlPr>
            </control>
          </mc:Choice>
        </mc:AlternateContent>
        <mc:AlternateContent xmlns:mc="http://schemas.openxmlformats.org/markup-compatibility/2006">
          <mc:Choice Requires="x14">
            <control shapeId="76808" r:id="rId11" name="Group Box 8">
              <controlPr defaultSize="0" autoFill="0" autoPict="0">
                <anchor moveWithCells="1">
                  <from>
                    <xdr:col>24</xdr:col>
                    <xdr:colOff>781050</xdr:colOff>
                    <xdr:row>9</xdr:row>
                    <xdr:rowOff>276225</xdr:rowOff>
                  </from>
                  <to>
                    <xdr:col>25</xdr:col>
                    <xdr:colOff>371475</xdr:colOff>
                    <xdr:row>12</xdr:row>
                    <xdr:rowOff>133350</xdr:rowOff>
                  </to>
                </anchor>
              </controlPr>
            </control>
          </mc:Choice>
        </mc:AlternateContent>
        <mc:AlternateContent xmlns:mc="http://schemas.openxmlformats.org/markup-compatibility/2006">
          <mc:Choice Requires="x14">
            <control shapeId="76809" r:id="rId12" name="Group Box 9">
              <controlPr defaultSize="0" autoFill="0" autoPict="0">
                <anchor moveWithCells="1">
                  <from>
                    <xdr:col>24</xdr:col>
                    <xdr:colOff>781050</xdr:colOff>
                    <xdr:row>9</xdr:row>
                    <xdr:rowOff>276225</xdr:rowOff>
                  </from>
                  <to>
                    <xdr:col>25</xdr:col>
                    <xdr:colOff>371475</xdr:colOff>
                    <xdr:row>12</xdr:row>
                    <xdr:rowOff>133350</xdr:rowOff>
                  </to>
                </anchor>
              </controlPr>
            </control>
          </mc:Choice>
        </mc:AlternateContent>
        <mc:AlternateContent xmlns:mc="http://schemas.openxmlformats.org/markup-compatibility/2006">
          <mc:Choice Requires="x14">
            <control shapeId="76810" r:id="rId13" name="Group Box 10">
              <controlPr defaultSize="0" autoFill="0" autoPict="0">
                <anchor moveWithCells="1">
                  <from>
                    <xdr:col>25</xdr:col>
                    <xdr:colOff>781050</xdr:colOff>
                    <xdr:row>7</xdr:row>
                    <xdr:rowOff>276225</xdr:rowOff>
                  </from>
                  <to>
                    <xdr:col>26</xdr:col>
                    <xdr:colOff>361950</xdr:colOff>
                    <xdr:row>10</xdr:row>
                    <xdr:rowOff>0</xdr:rowOff>
                  </to>
                </anchor>
              </controlPr>
            </control>
          </mc:Choice>
        </mc:AlternateContent>
        <mc:AlternateContent xmlns:mc="http://schemas.openxmlformats.org/markup-compatibility/2006">
          <mc:Choice Requires="x14">
            <control shapeId="76811" r:id="rId14" name="Group Box 11">
              <controlPr defaultSize="0" autoFill="0" autoPict="0">
                <anchor moveWithCells="1">
                  <from>
                    <xdr:col>25</xdr:col>
                    <xdr:colOff>781050</xdr:colOff>
                    <xdr:row>7</xdr:row>
                    <xdr:rowOff>276225</xdr:rowOff>
                  </from>
                  <to>
                    <xdr:col>26</xdr:col>
                    <xdr:colOff>361950</xdr:colOff>
                    <xdr:row>10</xdr:row>
                    <xdr:rowOff>0</xdr:rowOff>
                  </to>
                </anchor>
              </controlPr>
            </control>
          </mc:Choice>
        </mc:AlternateContent>
        <mc:AlternateContent xmlns:mc="http://schemas.openxmlformats.org/markup-compatibility/2006">
          <mc:Choice Requires="x14">
            <control shapeId="76812" r:id="rId15" name="Group Box 12">
              <controlPr defaultSize="0" autoFill="0" autoPict="0">
                <anchor moveWithCells="1">
                  <from>
                    <xdr:col>27</xdr:col>
                    <xdr:colOff>781050</xdr:colOff>
                    <xdr:row>7</xdr:row>
                    <xdr:rowOff>276225</xdr:rowOff>
                  </from>
                  <to>
                    <xdr:col>28</xdr:col>
                    <xdr:colOff>371475</xdr:colOff>
                    <xdr:row>10</xdr:row>
                    <xdr:rowOff>0</xdr:rowOff>
                  </to>
                </anchor>
              </controlPr>
            </control>
          </mc:Choice>
        </mc:AlternateContent>
        <mc:AlternateContent xmlns:mc="http://schemas.openxmlformats.org/markup-compatibility/2006">
          <mc:Choice Requires="x14">
            <control shapeId="76813" r:id="rId16" name="Group Box 13">
              <controlPr defaultSize="0" autoFill="0" autoPict="0">
                <anchor moveWithCells="1">
                  <from>
                    <xdr:col>27</xdr:col>
                    <xdr:colOff>781050</xdr:colOff>
                    <xdr:row>7</xdr:row>
                    <xdr:rowOff>276225</xdr:rowOff>
                  </from>
                  <to>
                    <xdr:col>28</xdr:col>
                    <xdr:colOff>371475</xdr:colOff>
                    <xdr:row>10</xdr:row>
                    <xdr:rowOff>0</xdr:rowOff>
                  </to>
                </anchor>
              </controlPr>
            </control>
          </mc:Choice>
        </mc:AlternateContent>
        <mc:AlternateContent xmlns:mc="http://schemas.openxmlformats.org/markup-compatibility/2006">
          <mc:Choice Requires="x14">
            <control shapeId="76814" r:id="rId17" name="Group Box 14">
              <controlPr defaultSize="0" autoFill="0" autoPict="0">
                <anchor moveWithCells="1">
                  <from>
                    <xdr:col>25</xdr:col>
                    <xdr:colOff>781050</xdr:colOff>
                    <xdr:row>9</xdr:row>
                    <xdr:rowOff>276225</xdr:rowOff>
                  </from>
                  <to>
                    <xdr:col>26</xdr:col>
                    <xdr:colOff>352425</xdr:colOff>
                    <xdr:row>12</xdr:row>
                    <xdr:rowOff>142875</xdr:rowOff>
                  </to>
                </anchor>
              </controlPr>
            </control>
          </mc:Choice>
        </mc:AlternateContent>
        <mc:AlternateContent xmlns:mc="http://schemas.openxmlformats.org/markup-compatibility/2006">
          <mc:Choice Requires="x14">
            <control shapeId="76815" r:id="rId18" name="Group Box 15">
              <controlPr defaultSize="0" autoFill="0" autoPict="0">
                <anchor moveWithCells="1">
                  <from>
                    <xdr:col>25</xdr:col>
                    <xdr:colOff>781050</xdr:colOff>
                    <xdr:row>9</xdr:row>
                    <xdr:rowOff>276225</xdr:rowOff>
                  </from>
                  <to>
                    <xdr:col>26</xdr:col>
                    <xdr:colOff>352425</xdr:colOff>
                    <xdr:row>12</xdr:row>
                    <xdr:rowOff>142875</xdr:rowOff>
                  </to>
                </anchor>
              </controlPr>
            </control>
          </mc:Choice>
        </mc:AlternateContent>
        <mc:AlternateContent xmlns:mc="http://schemas.openxmlformats.org/markup-compatibility/2006">
          <mc:Choice Requires="x14">
            <control shapeId="76816" r:id="rId19" name="Group Box 16">
              <controlPr defaultSize="0" autoFill="0" autoPict="0">
                <anchor moveWithCells="1">
                  <from>
                    <xdr:col>27</xdr:col>
                    <xdr:colOff>781050</xdr:colOff>
                    <xdr:row>9</xdr:row>
                    <xdr:rowOff>276225</xdr:rowOff>
                  </from>
                  <to>
                    <xdr:col>28</xdr:col>
                    <xdr:colOff>371475</xdr:colOff>
                    <xdr:row>12</xdr:row>
                    <xdr:rowOff>152400</xdr:rowOff>
                  </to>
                </anchor>
              </controlPr>
            </control>
          </mc:Choice>
        </mc:AlternateContent>
        <mc:AlternateContent xmlns:mc="http://schemas.openxmlformats.org/markup-compatibility/2006">
          <mc:Choice Requires="x14">
            <control shapeId="76817" r:id="rId20" name="Group Box 17">
              <controlPr defaultSize="0" autoFill="0" autoPict="0">
                <anchor moveWithCells="1">
                  <from>
                    <xdr:col>27</xdr:col>
                    <xdr:colOff>781050</xdr:colOff>
                    <xdr:row>9</xdr:row>
                    <xdr:rowOff>276225</xdr:rowOff>
                  </from>
                  <to>
                    <xdr:col>28</xdr:col>
                    <xdr:colOff>371475</xdr:colOff>
                    <xdr:row>12</xdr:row>
                    <xdr:rowOff>152400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 operator="containsText" id="{13326553-D7BC-4099-8184-0FB702A9CE3B}">
            <xm:f>NOT(ISERROR(SEARCH($AE$12,M12)))</xm:f>
            <xm:f>$AE$12</xm:f>
            <x14:dxf>
              <font>
                <color rgb="FFFF0000"/>
              </font>
              <fill>
                <patternFill>
                  <bgColor theme="5" tint="0.39994506668294322"/>
                </patternFill>
              </fill>
            </x14:dxf>
          </x14:cfRule>
          <xm:sqref>M12</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15000000}">
          <x14:formula1>
            <xm:f>リスト!$I$8:$I$9</xm:f>
          </x14:formula1>
          <xm:sqref>E30</xm:sqref>
        </x14:dataValidation>
        <x14:dataValidation type="list" allowBlank="1" showInputMessage="1" showErrorMessage="1" xr:uid="{00000000-0002-0000-0000-000016000000}">
          <x14:formula1>
            <xm:f>リスト!$D$8:$D$16</xm:f>
          </x14:formula1>
          <xm:sqref>E19:K19</xm:sqref>
        </x14:dataValidation>
        <x14:dataValidation type="list" allowBlank="1" showInputMessage="1" showErrorMessage="1" xr:uid="{00000000-0002-0000-0000-000017000000}">
          <x14:formula1>
            <xm:f>リスト!$C$8:$C$11</xm:f>
          </x14:formula1>
          <xm:sqref>E18:F18</xm:sqref>
        </x14:dataValidation>
        <x14:dataValidation type="list" allowBlank="1" showInputMessage="1" showErrorMessage="1" prompt="対象者が受講する研修を以下より選択してください。_x000a_無資格者⇒介護職員初任者研修_x000a_初任者研修等修了者⇒実務者研修_x000a_" xr:uid="{00000000-0002-0000-0000-000018000000}">
          <x14:formula1>
            <xm:f>リスト!$F$8:$F$10</xm:f>
          </x14:formula1>
          <xm:sqref>G32:M32</xm:sqref>
        </x14:dataValidation>
        <x14:dataValidation type="list" allowBlank="1" showInputMessage="1" showErrorMessage="1" xr:uid="{00000000-0002-0000-0000-000019000000}">
          <x14:formula1>
            <xm:f>リスト!$A$8:$A$15</xm:f>
          </x14:formula1>
          <xm:sqref>E8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L42"/>
  <sheetViews>
    <sheetView showZeros="0" view="pageBreakPreview" topLeftCell="A7" zoomScale="90" zoomScaleNormal="100" zoomScaleSheetLayoutView="90" workbookViewId="0">
      <selection activeCell="D10" sqref="D10:O10"/>
    </sheetView>
  </sheetViews>
  <sheetFormatPr defaultColWidth="9" defaultRowHeight="13.5" x14ac:dyDescent="0.15"/>
  <cols>
    <col min="1" max="1" width="1" style="79" customWidth="1"/>
    <col min="2" max="2" width="10.875" style="79" customWidth="1"/>
    <col min="3" max="3" width="10.625" style="79" customWidth="1"/>
    <col min="4" max="4" width="7.75" style="79" customWidth="1"/>
    <col min="5" max="5" width="2.875" style="79" customWidth="1"/>
    <col min="6" max="6" width="7.75" style="79" customWidth="1"/>
    <col min="7" max="7" width="4.75" style="79" customWidth="1"/>
    <col min="8" max="8" width="8.5" style="79" customWidth="1"/>
    <col min="9" max="9" width="9" style="79" customWidth="1"/>
    <col min="10" max="10" width="7.5" style="79" customWidth="1"/>
    <col min="11" max="11" width="8.625" style="79" customWidth="1"/>
    <col min="12" max="12" width="5" style="79" customWidth="1"/>
    <col min="13" max="13" width="3.375" style="79" customWidth="1"/>
    <col min="14" max="14" width="4.5" style="79" customWidth="1"/>
    <col min="15" max="15" width="8" style="79" customWidth="1"/>
    <col min="16" max="16" width="8.375" style="79" customWidth="1"/>
    <col min="17" max="17" width="2.625" style="79" customWidth="1"/>
    <col min="18" max="18" width="2.5" style="79" customWidth="1"/>
    <col min="19" max="19" width="7.75" style="79" customWidth="1"/>
    <col min="20" max="20" width="2.875" style="79" customWidth="1"/>
    <col min="21" max="21" width="7.75" style="79" customWidth="1"/>
    <col min="22" max="22" width="2.875" style="79" customWidth="1"/>
    <col min="23" max="23" width="7.75" style="79" customWidth="1"/>
    <col min="24" max="24" width="4.75" style="79" customWidth="1"/>
    <col min="25" max="25" width="8.5" style="79" customWidth="1"/>
    <col min="26" max="26" width="9" style="79" customWidth="1"/>
    <col min="27" max="27" width="7.5" style="79" customWidth="1"/>
    <col min="28" max="28" width="8.625" style="79" customWidth="1"/>
    <col min="29" max="29" width="5" style="79" customWidth="1"/>
    <col min="30" max="30" width="3.375" style="79" customWidth="1"/>
    <col min="31" max="31" width="4.5" style="79" customWidth="1"/>
    <col min="32" max="32" width="8" style="79" customWidth="1"/>
    <col min="33" max="33" width="8.375" style="79" customWidth="1"/>
    <col min="34" max="34" width="2.875" style="79" customWidth="1"/>
    <col min="35" max="35" width="7.75" style="79" customWidth="1"/>
    <col min="36" max="36" width="4.75" style="79" customWidth="1"/>
    <col min="37" max="37" width="8.5" style="79" customWidth="1"/>
    <col min="38" max="38" width="9" style="79" customWidth="1"/>
    <col min="39" max="16384" width="9" style="79"/>
  </cols>
  <sheetData>
    <row r="1" spans="1:38" ht="13.15" customHeight="1" x14ac:dyDescent="0.15">
      <c r="A1" s="16"/>
      <c r="B1" s="17"/>
      <c r="C1" s="17"/>
      <c r="D1" s="17"/>
      <c r="E1" s="17"/>
      <c r="F1" s="18"/>
      <c r="G1" s="18"/>
      <c r="H1" s="18"/>
      <c r="I1" s="18"/>
      <c r="J1" s="19"/>
      <c r="K1" s="20"/>
      <c r="L1" s="20"/>
      <c r="M1" s="19"/>
      <c r="N1" s="21"/>
      <c r="O1" s="22"/>
      <c r="P1" s="22" t="s">
        <v>199</v>
      </c>
      <c r="Q1" s="23"/>
      <c r="R1" s="23"/>
      <c r="S1" s="23"/>
      <c r="T1" s="23"/>
      <c r="U1" s="23" t="s">
        <v>4</v>
      </c>
      <c r="V1" s="23"/>
      <c r="W1" s="23"/>
      <c r="X1" s="23"/>
      <c r="Y1" s="23"/>
      <c r="Z1" s="23"/>
      <c r="AA1" s="23"/>
      <c r="AB1" s="23"/>
    </row>
    <row r="2" spans="1:38" ht="13.15" customHeight="1" x14ac:dyDescent="0.15">
      <c r="A2" s="24" t="s">
        <v>3</v>
      </c>
      <c r="B2" s="20"/>
      <c r="C2" s="20"/>
      <c r="D2" s="20"/>
      <c r="E2" s="20"/>
      <c r="F2" s="18"/>
      <c r="G2" s="18"/>
      <c r="H2" s="18"/>
      <c r="I2" s="18"/>
      <c r="J2" s="19"/>
      <c r="K2" s="16"/>
      <c r="L2" s="16"/>
      <c r="M2" s="22"/>
      <c r="N2" s="22"/>
      <c r="O2" s="22"/>
      <c r="P2" s="20"/>
      <c r="Q2" s="20"/>
      <c r="R2" s="23"/>
      <c r="S2" s="23"/>
      <c r="T2" s="25"/>
      <c r="U2" s="23"/>
      <c r="V2" s="23"/>
      <c r="W2" s="23"/>
      <c r="X2" s="23"/>
      <c r="Y2" s="23"/>
      <c r="Z2" s="23"/>
      <c r="AA2" s="23"/>
      <c r="AB2" s="23"/>
    </row>
    <row r="3" spans="1:38" ht="13.15" customHeight="1" thickBot="1" x14ac:dyDescent="0.2">
      <c r="A3" s="24"/>
      <c r="B3" s="20"/>
      <c r="C3" s="20"/>
      <c r="D3" s="20"/>
      <c r="E3" s="20"/>
      <c r="F3" s="18"/>
      <c r="G3" s="18"/>
      <c r="H3" s="18"/>
      <c r="I3" s="18"/>
      <c r="J3" s="19"/>
      <c r="K3" s="16"/>
      <c r="L3" s="16"/>
      <c r="M3" s="22"/>
      <c r="N3" s="22"/>
      <c r="O3" s="22"/>
      <c r="P3" s="20"/>
      <c r="Q3" s="20"/>
      <c r="R3" s="23"/>
      <c r="S3" s="23"/>
      <c r="T3" s="25"/>
      <c r="U3" s="23"/>
      <c r="V3" s="23"/>
      <c r="W3" s="23"/>
      <c r="X3" s="23"/>
      <c r="Y3" s="23"/>
      <c r="Z3" s="23"/>
      <c r="AA3" s="23"/>
      <c r="AB3" s="23"/>
    </row>
    <row r="4" spans="1:38" ht="13.15" customHeight="1" x14ac:dyDescent="0.15">
      <c r="A4" s="24"/>
      <c r="B4" s="481" t="s">
        <v>144</v>
      </c>
      <c r="C4" s="484" t="s">
        <v>143</v>
      </c>
      <c r="D4" s="485"/>
      <c r="E4" s="18"/>
      <c r="F4" s="18"/>
      <c r="G4" s="18"/>
      <c r="H4" s="19"/>
      <c r="I4" s="16"/>
      <c r="J4" s="16"/>
      <c r="K4" s="22"/>
      <c r="L4" s="22"/>
      <c r="M4" s="22"/>
      <c r="N4" s="20"/>
      <c r="O4" s="20"/>
      <c r="P4" s="23"/>
      <c r="Q4" s="23"/>
      <c r="R4" s="25"/>
      <c r="S4" s="23"/>
      <c r="T4" s="23"/>
      <c r="U4" s="23"/>
      <c r="V4" s="23"/>
      <c r="W4" s="23"/>
      <c r="X4" s="23"/>
      <c r="Y4" s="23"/>
      <c r="Z4" s="23"/>
    </row>
    <row r="5" spans="1:38" ht="13.15" customHeight="1" x14ac:dyDescent="0.15">
      <c r="A5" s="24"/>
      <c r="B5" s="482"/>
      <c r="C5" s="486" t="s">
        <v>141</v>
      </c>
      <c r="D5" s="487"/>
      <c r="E5" s="18"/>
      <c r="F5" s="18"/>
      <c r="G5" s="18"/>
      <c r="H5" s="19"/>
      <c r="I5" s="16"/>
      <c r="J5" s="16"/>
      <c r="K5" s="22"/>
      <c r="L5" s="22"/>
      <c r="M5" s="22"/>
      <c r="N5" s="20"/>
      <c r="O5" s="20"/>
      <c r="P5" s="23"/>
      <c r="Q5" s="23"/>
      <c r="R5" s="25"/>
      <c r="S5" s="23"/>
      <c r="T5" s="23"/>
      <c r="U5" s="23"/>
      <c r="V5" s="23"/>
      <c r="W5" s="23"/>
      <c r="X5" s="23"/>
      <c r="Y5" s="23"/>
      <c r="Z5" s="23"/>
    </row>
    <row r="6" spans="1:38" ht="13.15" customHeight="1" thickBot="1" x14ac:dyDescent="0.2">
      <c r="A6" s="24"/>
      <c r="B6" s="483"/>
      <c r="C6" s="463" t="s">
        <v>142</v>
      </c>
      <c r="D6" s="464"/>
      <c r="E6" s="18"/>
      <c r="F6" s="18"/>
      <c r="G6" s="18"/>
      <c r="H6" s="19"/>
      <c r="I6" s="16"/>
      <c r="J6" s="16"/>
      <c r="K6" s="22"/>
      <c r="L6" s="22"/>
      <c r="M6" s="22"/>
      <c r="N6" s="20"/>
      <c r="O6" s="20"/>
      <c r="P6" s="23"/>
      <c r="Q6" s="23"/>
      <c r="R6" s="25"/>
      <c r="S6" s="23"/>
      <c r="T6" s="23"/>
      <c r="U6" s="23"/>
      <c r="V6" s="23"/>
      <c r="W6" s="23"/>
      <c r="X6" s="23"/>
      <c r="Y6" s="23"/>
      <c r="Z6" s="23"/>
    </row>
    <row r="7" spans="1:38" ht="18.75" customHeight="1" x14ac:dyDescent="0.15">
      <c r="A7" s="491" t="s">
        <v>204</v>
      </c>
      <c r="B7" s="491"/>
      <c r="C7" s="491"/>
      <c r="D7" s="491"/>
      <c r="E7" s="491"/>
      <c r="F7" s="491"/>
      <c r="G7" s="491"/>
      <c r="H7" s="491"/>
      <c r="I7" s="491"/>
      <c r="J7" s="491"/>
      <c r="K7" s="491"/>
      <c r="L7" s="491"/>
      <c r="M7" s="491"/>
      <c r="N7" s="491"/>
      <c r="O7" s="491"/>
      <c r="P7" s="491"/>
      <c r="Q7" s="23"/>
      <c r="R7" s="23"/>
      <c r="S7" s="23"/>
      <c r="T7" s="23"/>
      <c r="U7" s="23"/>
      <c r="V7" s="23"/>
      <c r="W7" s="23"/>
      <c r="X7" s="23"/>
      <c r="Y7" s="23"/>
      <c r="Z7" s="23"/>
      <c r="AA7" s="23"/>
      <c r="AB7" s="23"/>
    </row>
    <row r="8" spans="1:38" ht="13.15" customHeight="1" x14ac:dyDescent="0.15">
      <c r="A8" s="492"/>
      <c r="B8" s="493"/>
      <c r="C8" s="493"/>
      <c r="D8" s="493"/>
      <c r="E8" s="493"/>
      <c r="F8" s="493"/>
      <c r="G8" s="493"/>
      <c r="H8" s="493"/>
      <c r="I8" s="493"/>
      <c r="J8" s="493"/>
      <c r="K8" s="493"/>
      <c r="L8" s="493"/>
      <c r="M8" s="493"/>
      <c r="N8" s="493"/>
      <c r="O8" s="143"/>
      <c r="P8" s="23"/>
      <c r="Q8" s="23"/>
      <c r="R8" s="23"/>
      <c r="S8" s="23"/>
      <c r="T8" s="23"/>
      <c r="U8" s="23"/>
      <c r="V8" s="23"/>
      <c r="W8" s="23"/>
      <c r="X8" s="23"/>
      <c r="Y8" s="23"/>
      <c r="Z8" s="23"/>
      <c r="AA8" s="23"/>
      <c r="AB8" s="23"/>
    </row>
    <row r="9" spans="1:38" ht="20.45" customHeight="1" x14ac:dyDescent="0.15">
      <c r="A9" s="142"/>
      <c r="B9" s="143" t="s">
        <v>28</v>
      </c>
      <c r="C9" s="143"/>
      <c r="D9" s="143"/>
      <c r="E9" s="143"/>
      <c r="F9" s="143"/>
      <c r="G9" s="143"/>
      <c r="H9" s="143"/>
      <c r="I9" s="143"/>
      <c r="J9" s="143"/>
      <c r="K9" s="143"/>
      <c r="L9" s="143"/>
      <c r="M9" s="143"/>
      <c r="N9" s="143"/>
      <c r="O9" s="143"/>
      <c r="P9" s="23"/>
      <c r="Q9" s="23"/>
      <c r="R9" s="23"/>
      <c r="S9" s="23"/>
      <c r="T9" s="23"/>
      <c r="U9" s="23"/>
      <c r="V9" s="23"/>
      <c r="W9" s="23"/>
      <c r="X9" s="23"/>
      <c r="Y9" s="23"/>
      <c r="Z9" s="23"/>
      <c r="AA9" s="23"/>
      <c r="AB9" s="23"/>
    </row>
    <row r="10" spans="1:38" ht="20.45" customHeight="1" x14ac:dyDescent="0.15">
      <c r="A10" s="16"/>
      <c r="B10" s="417" t="s">
        <v>95</v>
      </c>
      <c r="C10" s="494"/>
      <c r="D10" s="495"/>
      <c r="E10" s="495"/>
      <c r="F10" s="495"/>
      <c r="G10" s="495"/>
      <c r="H10" s="495"/>
      <c r="I10" s="495"/>
      <c r="J10" s="495"/>
      <c r="K10" s="495"/>
      <c r="L10" s="495"/>
      <c r="M10" s="495"/>
      <c r="N10" s="495"/>
      <c r="O10" s="495"/>
      <c r="P10" s="26"/>
      <c r="Q10" s="23"/>
      <c r="R10" s="23"/>
      <c r="S10" s="23"/>
      <c r="T10" s="23"/>
      <c r="U10" s="23"/>
      <c r="V10" s="23"/>
      <c r="W10" s="23"/>
      <c r="X10" s="23"/>
      <c r="Y10" s="23"/>
      <c r="Z10" s="23"/>
      <c r="AA10" s="23"/>
      <c r="AB10" s="23"/>
    </row>
    <row r="11" spans="1:38" ht="20.45" customHeight="1" x14ac:dyDescent="0.15">
      <c r="A11" s="16"/>
      <c r="B11" s="417" t="s">
        <v>96</v>
      </c>
      <c r="C11" s="494"/>
      <c r="D11" s="495"/>
      <c r="E11" s="495"/>
      <c r="F11" s="495"/>
      <c r="G11" s="495"/>
      <c r="H11" s="495"/>
      <c r="I11" s="495"/>
      <c r="J11" s="495"/>
      <c r="K11" s="495"/>
      <c r="L11" s="495"/>
      <c r="M11" s="495"/>
      <c r="N11" s="495"/>
      <c r="O11" s="495"/>
      <c r="P11" s="26"/>
      <c r="Q11" s="23"/>
      <c r="R11" s="23"/>
      <c r="S11" s="23"/>
      <c r="T11" s="23"/>
      <c r="U11" s="23"/>
      <c r="V11" s="23"/>
      <c r="W11" s="23"/>
      <c r="X11" s="23"/>
      <c r="Y11" s="23"/>
      <c r="Z11" s="23"/>
      <c r="AA11" s="23"/>
      <c r="AB11" s="128" t="s">
        <v>116</v>
      </c>
    </row>
    <row r="12" spans="1:38" ht="20.45" customHeight="1" x14ac:dyDescent="0.15">
      <c r="A12" s="16"/>
      <c r="B12" s="507" t="s">
        <v>97</v>
      </c>
      <c r="C12" s="508"/>
      <c r="D12" s="502"/>
      <c r="E12" s="503"/>
      <c r="F12" s="503"/>
      <c r="G12" s="503"/>
      <c r="H12" s="503"/>
      <c r="I12" s="504"/>
      <c r="J12" s="505" t="s">
        <v>43</v>
      </c>
      <c r="K12" s="506"/>
      <c r="L12" s="471"/>
      <c r="M12" s="472"/>
      <c r="N12" s="27" t="s">
        <v>41</v>
      </c>
      <c r="O12" s="178"/>
      <c r="P12" s="28"/>
      <c r="Q12" s="23"/>
      <c r="R12" s="23"/>
      <c r="S12" s="23"/>
      <c r="T12" s="23"/>
      <c r="U12" s="23"/>
      <c r="V12" s="23"/>
      <c r="W12" s="23"/>
      <c r="X12" s="23"/>
      <c r="Y12" s="23"/>
      <c r="Z12" s="23"/>
      <c r="AA12" s="23"/>
      <c r="AB12" s="148">
        <v>45778</v>
      </c>
      <c r="AC12" s="139" t="s">
        <v>42</v>
      </c>
      <c r="AD12" s="148">
        <v>45962</v>
      </c>
    </row>
    <row r="13" spans="1:38" ht="20.45" customHeight="1" x14ac:dyDescent="0.15">
      <c r="A13" s="16"/>
      <c r="B13" s="476" t="s">
        <v>98</v>
      </c>
      <c r="C13" s="477"/>
      <c r="D13" s="473"/>
      <c r="E13" s="501"/>
      <c r="F13" s="474"/>
      <c r="G13" s="139" t="s">
        <v>42</v>
      </c>
      <c r="H13" s="473"/>
      <c r="I13" s="474"/>
      <c r="J13" s="132">
        <f>EDATE(D13,6)</f>
        <v>182</v>
      </c>
      <c r="K13" s="13" t="s">
        <v>118</v>
      </c>
      <c r="L13" s="29"/>
      <c r="M13" s="29"/>
      <c r="N13" s="29"/>
      <c r="O13" s="30"/>
      <c r="P13" s="31"/>
      <c r="Q13" s="23"/>
      <c r="R13" s="23"/>
      <c r="S13" s="23"/>
      <c r="T13" s="23"/>
      <c r="U13" s="23"/>
      <c r="V13" s="23"/>
      <c r="W13" s="23"/>
      <c r="X13" s="23"/>
      <c r="Y13" s="23"/>
      <c r="Z13" s="23"/>
      <c r="AA13" s="23"/>
    </row>
    <row r="14" spans="1:38" ht="20.45" customHeight="1" x14ac:dyDescent="0.15">
      <c r="A14" s="16"/>
      <c r="B14" s="478"/>
      <c r="C14" s="479"/>
      <c r="D14" s="500" t="str">
        <f>IF(AND(D13&gt;=$AB$12,D13&lt;=$AD$12),"","雇用開始日を正しく入力")</f>
        <v>雇用開始日を正しく入力</v>
      </c>
      <c r="E14" s="480"/>
      <c r="F14" s="480"/>
      <c r="G14" s="133"/>
      <c r="H14" s="480" t="str">
        <f>IF(AND(H13&gt;=$AB$15,H13&lt;=$AD$15),"","雇用終了日を正しく入力")</f>
        <v>雇用終了日を正しく入力</v>
      </c>
      <c r="I14" s="480"/>
      <c r="J14" s="480" t="str">
        <f>IF(AND(H13&gt;=$D$13,H13&lt;$J$13),"","雇用期間は６か月以内")</f>
        <v/>
      </c>
      <c r="K14" s="480"/>
      <c r="L14" s="129"/>
      <c r="M14" s="129"/>
      <c r="N14" s="130"/>
      <c r="O14" s="131"/>
      <c r="P14" s="31"/>
      <c r="Q14" s="23"/>
      <c r="R14" s="23"/>
      <c r="S14" s="23"/>
      <c r="T14" s="23"/>
      <c r="U14" s="23"/>
      <c r="V14" s="23"/>
      <c r="W14" s="23"/>
      <c r="X14" s="23"/>
      <c r="Y14" s="23"/>
      <c r="Z14" s="23"/>
      <c r="AA14" s="23"/>
      <c r="AB14" s="128" t="s">
        <v>117</v>
      </c>
    </row>
    <row r="15" spans="1:38" ht="27" customHeight="1" x14ac:dyDescent="0.15">
      <c r="A15" s="16"/>
      <c r="B15" s="496" t="s">
        <v>99</v>
      </c>
      <c r="C15" s="497"/>
      <c r="D15" s="1"/>
      <c r="E15" s="417" t="s">
        <v>29</v>
      </c>
      <c r="F15" s="418"/>
      <c r="G15" s="418"/>
      <c r="H15" s="418"/>
      <c r="I15" s="418"/>
      <c r="J15" s="418"/>
      <c r="K15" s="418"/>
      <c r="L15" s="419"/>
      <c r="M15" s="419"/>
      <c r="N15" s="32">
        <v>1</v>
      </c>
      <c r="O15" s="33"/>
      <c r="P15" s="34"/>
      <c r="Q15" s="23"/>
      <c r="R15" s="23"/>
      <c r="S15" s="23"/>
      <c r="T15" s="23"/>
      <c r="U15" s="23"/>
      <c r="V15" s="23"/>
      <c r="W15" s="23"/>
      <c r="X15" s="23"/>
      <c r="Y15" s="23"/>
      <c r="Z15" s="23"/>
      <c r="AA15" s="23"/>
      <c r="AB15" s="232">
        <v>45778</v>
      </c>
      <c r="AC15" s="233" t="s">
        <v>42</v>
      </c>
      <c r="AD15" s="232">
        <v>46053</v>
      </c>
    </row>
    <row r="16" spans="1:38" ht="27" customHeight="1" x14ac:dyDescent="0.15">
      <c r="A16" s="16"/>
      <c r="B16" s="498"/>
      <c r="C16" s="499"/>
      <c r="D16" s="1"/>
      <c r="E16" s="417" t="s">
        <v>30</v>
      </c>
      <c r="F16" s="418"/>
      <c r="G16" s="418"/>
      <c r="H16" s="418"/>
      <c r="I16" s="418"/>
      <c r="J16" s="418"/>
      <c r="K16" s="418"/>
      <c r="L16" s="418"/>
      <c r="M16" s="418"/>
      <c r="N16" s="141"/>
      <c r="O16" s="140"/>
      <c r="P16" s="34"/>
      <c r="Q16" s="35"/>
      <c r="R16" s="23"/>
      <c r="S16" s="234"/>
      <c r="T16" s="35"/>
      <c r="U16" s="35"/>
      <c r="V16" s="35"/>
      <c r="W16" s="35"/>
      <c r="X16" s="35"/>
      <c r="Y16" s="35"/>
      <c r="Z16" s="35"/>
      <c r="AA16" s="35"/>
      <c r="AB16" s="35"/>
      <c r="AC16" s="187"/>
      <c r="AD16" s="187"/>
      <c r="AE16" s="187"/>
      <c r="AF16" s="187"/>
      <c r="AG16" s="187"/>
      <c r="AH16" s="187"/>
      <c r="AI16" s="187"/>
      <c r="AJ16" s="187"/>
      <c r="AK16" s="187"/>
      <c r="AL16" s="187"/>
    </row>
    <row r="17" spans="1:38" ht="27" customHeight="1" x14ac:dyDescent="0.15">
      <c r="A17" s="16"/>
      <c r="B17" s="442" t="s">
        <v>100</v>
      </c>
      <c r="C17" s="443"/>
      <c r="D17" s="1"/>
      <c r="E17" s="488" t="s">
        <v>174</v>
      </c>
      <c r="F17" s="489"/>
      <c r="G17" s="489"/>
      <c r="H17" s="489"/>
      <c r="I17" s="490"/>
      <c r="J17" s="1"/>
      <c r="K17" s="475" t="s">
        <v>175</v>
      </c>
      <c r="L17" s="475"/>
      <c r="M17" s="475"/>
      <c r="N17" s="475"/>
      <c r="O17" s="475"/>
      <c r="P17" s="36"/>
      <c r="Q17" s="35"/>
      <c r="R17" s="23"/>
      <c r="S17" s="424"/>
      <c r="T17" s="425"/>
      <c r="U17" s="235"/>
      <c r="V17" s="426"/>
      <c r="W17" s="426"/>
      <c r="X17" s="426"/>
      <c r="Y17" s="426"/>
      <c r="Z17" s="426"/>
      <c r="AA17" s="235"/>
      <c r="AB17" s="427"/>
      <c r="AC17" s="427"/>
      <c r="AD17" s="427"/>
      <c r="AE17" s="427"/>
      <c r="AF17" s="427"/>
      <c r="AG17" s="235"/>
      <c r="AH17" s="420"/>
      <c r="AI17" s="420"/>
      <c r="AJ17" s="420"/>
      <c r="AK17" s="420"/>
      <c r="AL17" s="420"/>
    </row>
    <row r="18" spans="1:38" ht="27" customHeight="1" x14ac:dyDescent="0.15">
      <c r="A18" s="16"/>
      <c r="B18" s="210"/>
      <c r="C18" s="211"/>
      <c r="D18" s="224"/>
      <c r="E18" s="212"/>
      <c r="F18" s="212"/>
      <c r="G18" s="212"/>
      <c r="H18" s="212"/>
      <c r="I18" s="212"/>
      <c r="J18" s="213"/>
      <c r="K18" s="213"/>
      <c r="L18" s="213"/>
      <c r="M18" s="213"/>
      <c r="N18" s="213"/>
      <c r="O18" s="213"/>
      <c r="P18" s="36"/>
      <c r="Q18" s="35"/>
      <c r="R18" s="23"/>
      <c r="S18" s="35"/>
      <c r="T18" s="35"/>
      <c r="U18" s="35"/>
      <c r="V18" s="35"/>
      <c r="W18" s="35"/>
      <c r="X18" s="35"/>
      <c r="Y18" s="35"/>
      <c r="Z18" s="35"/>
      <c r="AA18" s="35"/>
      <c r="AB18" s="187"/>
      <c r="AC18" s="187"/>
      <c r="AD18" s="187"/>
      <c r="AE18" s="187"/>
      <c r="AF18" s="187"/>
      <c r="AG18" s="187"/>
      <c r="AH18" s="187"/>
      <c r="AI18" s="187"/>
      <c r="AJ18" s="187"/>
      <c r="AK18" s="187"/>
      <c r="AL18" s="187"/>
    </row>
    <row r="19" spans="1:38" ht="20.45" customHeight="1" thickBot="1" x14ac:dyDescent="0.2">
      <c r="A19" s="34"/>
      <c r="B19" s="37" t="s">
        <v>31</v>
      </c>
      <c r="C19" s="34"/>
      <c r="D19" s="38" t="s">
        <v>123</v>
      </c>
      <c r="E19" s="39"/>
      <c r="F19" s="39"/>
      <c r="G19" s="39"/>
      <c r="H19" s="39"/>
      <c r="I19" s="39"/>
      <c r="J19" s="39"/>
      <c r="K19" s="31"/>
      <c r="L19" s="31"/>
      <c r="M19" s="31"/>
      <c r="N19" s="40"/>
      <c r="O19" s="31"/>
      <c r="P19" s="31"/>
      <c r="Q19" s="35"/>
      <c r="R19" s="35"/>
      <c r="S19" s="236"/>
      <c r="T19" s="35"/>
      <c r="U19" s="35"/>
      <c r="V19" s="35"/>
      <c r="W19" s="35"/>
      <c r="X19" s="35"/>
      <c r="Y19" s="35"/>
      <c r="Z19" s="35"/>
      <c r="AA19" s="35"/>
      <c r="AB19" s="35"/>
      <c r="AC19" s="187"/>
      <c r="AD19" s="187"/>
      <c r="AE19" s="187"/>
      <c r="AF19" s="187"/>
      <c r="AG19" s="187"/>
      <c r="AH19" s="187"/>
      <c r="AI19" s="187"/>
      <c r="AJ19" s="187"/>
      <c r="AK19" s="187"/>
      <c r="AL19" s="187"/>
    </row>
    <row r="20" spans="1:38" ht="45" customHeight="1" thickBot="1" x14ac:dyDescent="0.2">
      <c r="A20" s="34"/>
      <c r="B20" s="438" t="s">
        <v>94</v>
      </c>
      <c r="C20" s="439"/>
      <c r="D20" s="432" t="s">
        <v>121</v>
      </c>
      <c r="E20" s="432"/>
      <c r="F20" s="432"/>
      <c r="G20" s="432"/>
      <c r="H20" s="432"/>
      <c r="I20" s="432"/>
      <c r="J20" s="432"/>
      <c r="K20" s="432"/>
      <c r="L20" s="432"/>
      <c r="M20" s="432"/>
      <c r="N20" s="432"/>
      <c r="O20" s="433"/>
      <c r="P20" s="225"/>
      <c r="Q20" s="23"/>
      <c r="R20" s="35"/>
      <c r="S20" s="234"/>
      <c r="T20" s="35"/>
      <c r="U20" s="35"/>
      <c r="V20" s="35"/>
      <c r="W20" s="35"/>
      <c r="X20" s="35"/>
      <c r="Y20" s="35"/>
      <c r="Z20" s="35"/>
      <c r="AA20" s="35"/>
      <c r="AB20" s="35"/>
      <c r="AC20" s="187"/>
      <c r="AD20" s="187"/>
      <c r="AE20" s="187"/>
      <c r="AF20" s="187"/>
      <c r="AG20" s="187"/>
      <c r="AH20" s="187"/>
      <c r="AI20" s="187"/>
      <c r="AJ20" s="187"/>
      <c r="AK20" s="187"/>
      <c r="AL20" s="187"/>
    </row>
    <row r="21" spans="1:38" ht="45" customHeight="1" thickBot="1" x14ac:dyDescent="0.2">
      <c r="A21" s="16"/>
      <c r="B21" s="444" t="s">
        <v>32</v>
      </c>
      <c r="C21" s="439"/>
      <c r="D21" s="432" t="s">
        <v>101</v>
      </c>
      <c r="E21" s="436"/>
      <c r="F21" s="436"/>
      <c r="G21" s="436"/>
      <c r="H21" s="436"/>
      <c r="I21" s="436"/>
      <c r="J21" s="436"/>
      <c r="K21" s="436"/>
      <c r="L21" s="436"/>
      <c r="M21" s="436"/>
      <c r="N21" s="436"/>
      <c r="O21" s="437"/>
      <c r="P21" s="225"/>
      <c r="Q21" s="23"/>
      <c r="R21" s="23"/>
      <c r="S21" s="415"/>
      <c r="T21" s="416"/>
      <c r="U21" s="416"/>
      <c r="V21" s="416"/>
      <c r="W21" s="416"/>
      <c r="X21" s="416"/>
      <c r="Y21" s="416"/>
      <c r="Z21" s="416"/>
      <c r="AA21" s="416"/>
      <c r="AB21" s="416"/>
      <c r="AC21" s="416"/>
      <c r="AD21" s="416"/>
      <c r="AE21" s="187"/>
      <c r="AF21" s="187"/>
      <c r="AG21" s="187"/>
      <c r="AH21" s="187"/>
      <c r="AI21" s="187"/>
      <c r="AJ21" s="187"/>
      <c r="AK21" s="187"/>
      <c r="AL21" s="187"/>
    </row>
    <row r="22" spans="1:38" ht="39" customHeight="1" thickBot="1" x14ac:dyDescent="0.2">
      <c r="A22" s="16"/>
      <c r="B22" s="454" t="s">
        <v>48</v>
      </c>
      <c r="C22" s="455"/>
      <c r="D22" s="421" t="s">
        <v>47</v>
      </c>
      <c r="E22" s="421"/>
      <c r="F22" s="421"/>
      <c r="G22" s="422"/>
      <c r="H22" s="226"/>
      <c r="I22" s="451" t="s">
        <v>45</v>
      </c>
      <c r="J22" s="452"/>
      <c r="K22" s="452"/>
      <c r="L22" s="452"/>
      <c r="M22" s="452"/>
      <c r="N22" s="452"/>
      <c r="O22" s="452"/>
      <c r="P22" s="453"/>
      <c r="Q22" s="23"/>
      <c r="R22" s="23"/>
      <c r="S22" s="35"/>
      <c r="T22" s="35"/>
      <c r="U22" s="35"/>
      <c r="V22" s="35"/>
      <c r="W22" s="35"/>
      <c r="X22" s="35"/>
      <c r="Y22" s="35"/>
      <c r="Z22" s="35"/>
      <c r="AA22" s="35"/>
      <c r="AB22" s="35"/>
      <c r="AC22" s="187"/>
      <c r="AD22" s="187"/>
      <c r="AE22" s="187"/>
      <c r="AF22" s="187"/>
      <c r="AG22" s="187"/>
      <c r="AH22" s="187"/>
      <c r="AI22" s="187"/>
      <c r="AJ22" s="187"/>
      <c r="AK22" s="187"/>
      <c r="AL22" s="187"/>
    </row>
    <row r="23" spans="1:38" ht="39" customHeight="1" thickBot="1" x14ac:dyDescent="0.2">
      <c r="A23" s="16"/>
      <c r="B23" s="456"/>
      <c r="C23" s="457"/>
      <c r="D23" s="421"/>
      <c r="E23" s="421"/>
      <c r="F23" s="421"/>
      <c r="G23" s="422"/>
      <c r="H23" s="227"/>
      <c r="I23" s="451" t="s">
        <v>46</v>
      </c>
      <c r="J23" s="452"/>
      <c r="K23" s="452"/>
      <c r="L23" s="452"/>
      <c r="M23" s="452"/>
      <c r="N23" s="452"/>
      <c r="O23" s="452"/>
      <c r="P23" s="452"/>
      <c r="Q23" s="23"/>
      <c r="R23" s="23"/>
      <c r="S23" s="35"/>
      <c r="T23" s="35"/>
      <c r="U23" s="35"/>
      <c r="V23" s="35"/>
      <c r="W23" s="35"/>
      <c r="X23" s="35"/>
      <c r="Y23" s="35"/>
      <c r="Z23" s="35"/>
      <c r="AA23" s="35"/>
      <c r="AB23" s="35"/>
      <c r="AC23" s="187"/>
      <c r="AD23" s="187"/>
      <c r="AE23" s="187"/>
      <c r="AF23" s="187"/>
      <c r="AG23" s="187"/>
      <c r="AH23" s="187"/>
      <c r="AI23" s="187"/>
      <c r="AJ23" s="187"/>
      <c r="AK23" s="187"/>
      <c r="AL23" s="187"/>
    </row>
    <row r="24" spans="1:38" ht="39" customHeight="1" thickBot="1" x14ac:dyDescent="0.2">
      <c r="A24" s="16"/>
      <c r="B24" s="456"/>
      <c r="C24" s="457"/>
      <c r="D24" s="421"/>
      <c r="E24" s="421"/>
      <c r="F24" s="421"/>
      <c r="G24" s="422"/>
      <c r="H24" s="228"/>
      <c r="I24" s="430" t="s">
        <v>44</v>
      </c>
      <c r="J24" s="431"/>
      <c r="K24" s="431"/>
      <c r="L24" s="431"/>
      <c r="M24" s="431"/>
      <c r="N24" s="431"/>
      <c r="O24" s="431"/>
      <c r="P24" s="431"/>
      <c r="Q24" s="23"/>
      <c r="R24" s="23"/>
      <c r="S24" s="234"/>
      <c r="T24" s="35"/>
      <c r="U24" s="35"/>
      <c r="V24" s="35"/>
      <c r="W24" s="35"/>
      <c r="X24" s="35"/>
      <c r="Y24" s="35"/>
      <c r="Z24" s="35"/>
      <c r="AA24" s="35"/>
      <c r="AB24" s="35"/>
      <c r="AC24" s="187"/>
      <c r="AD24" s="187"/>
      <c r="AE24" s="187"/>
      <c r="AF24" s="187"/>
      <c r="AG24" s="187"/>
      <c r="AH24" s="187"/>
      <c r="AI24" s="187"/>
      <c r="AJ24" s="187"/>
      <c r="AK24" s="187"/>
      <c r="AL24" s="187"/>
    </row>
    <row r="25" spans="1:38" ht="44.25" customHeight="1" thickBot="1" x14ac:dyDescent="0.2">
      <c r="A25" s="16"/>
      <c r="B25" s="456"/>
      <c r="C25" s="457"/>
      <c r="D25" s="421" t="s">
        <v>200</v>
      </c>
      <c r="E25" s="421"/>
      <c r="F25" s="421"/>
      <c r="G25" s="460"/>
      <c r="H25" s="226"/>
      <c r="I25" s="465" t="s">
        <v>202</v>
      </c>
      <c r="J25" s="466"/>
      <c r="K25" s="466"/>
      <c r="L25" s="466"/>
      <c r="M25" s="466"/>
      <c r="N25" s="466"/>
      <c r="O25" s="466"/>
      <c r="P25" s="466"/>
      <c r="Q25" s="23"/>
      <c r="R25" s="23"/>
      <c r="S25" s="469"/>
      <c r="T25" s="469"/>
      <c r="U25" s="469"/>
      <c r="V25" s="469"/>
      <c r="W25" s="237"/>
      <c r="X25" s="237"/>
      <c r="Y25" s="238"/>
      <c r="Z25" s="470"/>
      <c r="AA25" s="470"/>
      <c r="AB25" s="470"/>
      <c r="AC25" s="470"/>
      <c r="AD25" s="470"/>
      <c r="AE25" s="470"/>
      <c r="AF25" s="470"/>
      <c r="AG25" s="470"/>
      <c r="AH25" s="187"/>
      <c r="AI25" s="187"/>
      <c r="AJ25" s="187"/>
      <c r="AK25" s="187"/>
      <c r="AL25" s="187"/>
    </row>
    <row r="26" spans="1:38" ht="44.25" customHeight="1" thickBot="1" x14ac:dyDescent="0.2">
      <c r="A26" s="16"/>
      <c r="B26" s="456"/>
      <c r="C26" s="457"/>
      <c r="D26" s="461"/>
      <c r="E26" s="461"/>
      <c r="F26" s="461"/>
      <c r="G26" s="462"/>
      <c r="H26" s="227"/>
      <c r="I26" s="467" t="s">
        <v>188</v>
      </c>
      <c r="J26" s="468"/>
      <c r="K26" s="468"/>
      <c r="L26" s="468"/>
      <c r="M26" s="468"/>
      <c r="N26" s="468"/>
      <c r="O26" s="468"/>
      <c r="P26" s="468"/>
      <c r="Q26" s="23"/>
      <c r="R26" s="23"/>
      <c r="S26" s="469"/>
      <c r="T26" s="469"/>
      <c r="U26" s="469"/>
      <c r="V26" s="469"/>
      <c r="W26" s="237"/>
      <c r="X26" s="237"/>
      <c r="Y26" s="238"/>
      <c r="Z26" s="470"/>
      <c r="AA26" s="470"/>
      <c r="AB26" s="470"/>
      <c r="AC26" s="470"/>
      <c r="AD26" s="470"/>
      <c r="AE26" s="470"/>
      <c r="AF26" s="470"/>
      <c r="AG26" s="470"/>
      <c r="AH26" s="187"/>
      <c r="AI26" s="187"/>
      <c r="AJ26" s="187"/>
      <c r="AK26" s="187"/>
      <c r="AL26" s="187"/>
    </row>
    <row r="27" spans="1:38" ht="46.5" customHeight="1" thickBot="1" x14ac:dyDescent="0.2">
      <c r="A27" s="16"/>
      <c r="B27" s="458"/>
      <c r="C27" s="459"/>
      <c r="D27" s="421" t="s">
        <v>124</v>
      </c>
      <c r="E27" s="440"/>
      <c r="F27" s="440"/>
      <c r="G27" s="440"/>
      <c r="H27" s="440"/>
      <c r="I27" s="440"/>
      <c r="J27" s="440"/>
      <c r="K27" s="440"/>
      <c r="L27" s="440"/>
      <c r="M27" s="440"/>
      <c r="N27" s="440"/>
      <c r="O27" s="441"/>
      <c r="P27" s="225"/>
      <c r="Q27" s="23"/>
      <c r="R27" s="23"/>
      <c r="S27" s="236"/>
      <c r="T27" s="35"/>
      <c r="U27" s="35"/>
      <c r="V27" s="35"/>
      <c r="W27" s="35"/>
      <c r="X27" s="35"/>
      <c r="Y27" s="35"/>
      <c r="Z27" s="35"/>
      <c r="AA27" s="35"/>
      <c r="AB27" s="35"/>
      <c r="AC27" s="187"/>
      <c r="AD27" s="187"/>
      <c r="AE27" s="187"/>
      <c r="AF27" s="187"/>
      <c r="AG27" s="187"/>
      <c r="AH27" s="187"/>
      <c r="AI27" s="187"/>
      <c r="AJ27" s="187"/>
      <c r="AK27" s="187"/>
      <c r="AL27" s="187"/>
    </row>
    <row r="28" spans="1:38" ht="46.5" customHeight="1" thickBot="1" x14ac:dyDescent="0.2">
      <c r="A28" s="16"/>
      <c r="B28" s="428" t="s">
        <v>33</v>
      </c>
      <c r="C28" s="429"/>
      <c r="D28" s="434" t="s">
        <v>115</v>
      </c>
      <c r="E28" s="434"/>
      <c r="F28" s="434"/>
      <c r="G28" s="434"/>
      <c r="H28" s="434"/>
      <c r="I28" s="434"/>
      <c r="J28" s="434"/>
      <c r="K28" s="434"/>
      <c r="L28" s="434"/>
      <c r="M28" s="434"/>
      <c r="N28" s="434"/>
      <c r="O28" s="435"/>
      <c r="P28" s="225"/>
      <c r="Q28" s="23"/>
      <c r="R28" s="23"/>
      <c r="S28" s="35"/>
      <c r="T28" s="35"/>
      <c r="U28" s="239"/>
      <c r="V28" s="239"/>
      <c r="W28" s="239"/>
      <c r="X28" s="239"/>
      <c r="Y28" s="239"/>
      <c r="Z28" s="239"/>
      <c r="AA28" s="239"/>
      <c r="AB28" s="239"/>
      <c r="AC28" s="187"/>
      <c r="AD28" s="187"/>
      <c r="AE28" s="187"/>
      <c r="AF28" s="187"/>
      <c r="AG28" s="187"/>
      <c r="AH28" s="187"/>
      <c r="AI28" s="187"/>
      <c r="AJ28" s="187"/>
      <c r="AK28" s="187"/>
      <c r="AL28" s="187"/>
    </row>
    <row r="29" spans="1:38" ht="46.5" customHeight="1" thickBot="1" x14ac:dyDescent="0.2">
      <c r="A29" s="16"/>
      <c r="B29" s="445" t="s">
        <v>34</v>
      </c>
      <c r="C29" s="446"/>
      <c r="D29" s="421" t="s">
        <v>114</v>
      </c>
      <c r="E29" s="421"/>
      <c r="F29" s="421"/>
      <c r="G29" s="421"/>
      <c r="H29" s="421"/>
      <c r="I29" s="421"/>
      <c r="J29" s="421"/>
      <c r="K29" s="421"/>
      <c r="L29" s="421"/>
      <c r="M29" s="421"/>
      <c r="N29" s="421"/>
      <c r="O29" s="422"/>
      <c r="P29" s="229"/>
      <c r="Q29" s="23"/>
      <c r="R29" s="23"/>
      <c r="S29" s="35"/>
      <c r="T29" s="35"/>
      <c r="U29" s="415"/>
      <c r="V29" s="415"/>
      <c r="W29" s="415"/>
      <c r="X29" s="415"/>
      <c r="Y29" s="415"/>
      <c r="Z29" s="415"/>
      <c r="AA29" s="415"/>
      <c r="AB29" s="415"/>
      <c r="AC29" s="415"/>
      <c r="AD29" s="415"/>
      <c r="AE29" s="415"/>
      <c r="AF29" s="415"/>
      <c r="AG29" s="235"/>
      <c r="AH29" s="187"/>
      <c r="AI29" s="187"/>
      <c r="AJ29" s="187"/>
      <c r="AK29" s="187"/>
      <c r="AL29" s="187"/>
    </row>
    <row r="30" spans="1:38" ht="46.5" customHeight="1" thickBot="1" x14ac:dyDescent="0.2">
      <c r="A30" s="16"/>
      <c r="B30" s="447"/>
      <c r="C30" s="448"/>
      <c r="D30" s="421" t="s">
        <v>35</v>
      </c>
      <c r="E30" s="421"/>
      <c r="F30" s="421"/>
      <c r="G30" s="421"/>
      <c r="H30" s="421"/>
      <c r="I30" s="421"/>
      <c r="J30" s="421"/>
      <c r="K30" s="421"/>
      <c r="L30" s="421"/>
      <c r="M30" s="421"/>
      <c r="N30" s="421"/>
      <c r="O30" s="422"/>
      <c r="P30" s="229"/>
      <c r="Q30" s="23"/>
      <c r="R30" s="23"/>
      <c r="S30" s="35"/>
      <c r="T30" s="35"/>
      <c r="U30" s="35"/>
      <c r="V30" s="35"/>
      <c r="W30" s="35"/>
      <c r="X30" s="35"/>
      <c r="Y30" s="35"/>
      <c r="Z30" s="35"/>
      <c r="AA30" s="35"/>
      <c r="AB30" s="35"/>
      <c r="AC30" s="187"/>
      <c r="AD30" s="187"/>
      <c r="AE30" s="187"/>
      <c r="AF30" s="187"/>
      <c r="AG30" s="187"/>
      <c r="AH30" s="187"/>
      <c r="AI30" s="187"/>
      <c r="AJ30" s="187"/>
      <c r="AK30" s="187"/>
      <c r="AL30" s="187"/>
    </row>
    <row r="31" spans="1:38" ht="46.5" customHeight="1" thickBot="1" x14ac:dyDescent="0.2">
      <c r="A31" s="16"/>
      <c r="B31" s="449"/>
      <c r="C31" s="450"/>
      <c r="D31" s="421" t="s">
        <v>36</v>
      </c>
      <c r="E31" s="421"/>
      <c r="F31" s="421"/>
      <c r="G31" s="421"/>
      <c r="H31" s="421"/>
      <c r="I31" s="421"/>
      <c r="J31" s="421"/>
      <c r="K31" s="421"/>
      <c r="L31" s="421"/>
      <c r="M31" s="421"/>
      <c r="N31" s="421"/>
      <c r="O31" s="422"/>
      <c r="P31" s="229"/>
      <c r="Q31" s="23"/>
      <c r="R31" s="23"/>
      <c r="S31" s="423"/>
      <c r="T31" s="423"/>
      <c r="U31" s="423"/>
      <c r="V31" s="423"/>
      <c r="W31" s="423"/>
      <c r="X31" s="423"/>
      <c r="Y31" s="423"/>
      <c r="Z31" s="423"/>
      <c r="AA31" s="423"/>
      <c r="AB31" s="423"/>
      <c r="AC31" s="187"/>
      <c r="AD31" s="187"/>
      <c r="AE31" s="187"/>
      <c r="AF31" s="187"/>
      <c r="AG31" s="187"/>
      <c r="AH31" s="187"/>
      <c r="AI31" s="187"/>
      <c r="AJ31" s="187"/>
      <c r="AK31" s="187"/>
      <c r="AL31" s="187"/>
    </row>
    <row r="32" spans="1:38" ht="46.5" customHeight="1" thickBot="1" x14ac:dyDescent="0.2">
      <c r="A32" s="16"/>
      <c r="B32" s="428" t="s">
        <v>102</v>
      </c>
      <c r="C32" s="429"/>
      <c r="D32" s="421" t="s">
        <v>125</v>
      </c>
      <c r="E32" s="421"/>
      <c r="F32" s="421"/>
      <c r="G32" s="421"/>
      <c r="H32" s="421"/>
      <c r="I32" s="421"/>
      <c r="J32" s="421"/>
      <c r="K32" s="421"/>
      <c r="L32" s="421"/>
      <c r="M32" s="421"/>
      <c r="N32" s="421"/>
      <c r="O32" s="422"/>
      <c r="P32" s="229"/>
      <c r="Q32" s="23"/>
      <c r="R32" s="23"/>
      <c r="S32" s="35"/>
      <c r="T32" s="35"/>
      <c r="U32" s="35"/>
      <c r="V32" s="35"/>
      <c r="W32" s="35"/>
      <c r="X32" s="35"/>
      <c r="Y32" s="35"/>
      <c r="Z32" s="35"/>
      <c r="AA32" s="35"/>
      <c r="AB32" s="35"/>
      <c r="AC32" s="187"/>
      <c r="AD32" s="187"/>
      <c r="AE32" s="187"/>
      <c r="AF32" s="187"/>
      <c r="AG32" s="187"/>
      <c r="AH32" s="187"/>
      <c r="AI32" s="187"/>
      <c r="AJ32" s="187"/>
      <c r="AK32" s="187"/>
      <c r="AL32" s="187"/>
    </row>
    <row r="33" spans="1:38" ht="11.25" customHeight="1" x14ac:dyDescent="0.15">
      <c r="A33" s="16"/>
      <c r="B33" s="41"/>
      <c r="C33" s="41"/>
      <c r="D33" s="31"/>
      <c r="E33" s="31"/>
      <c r="F33" s="31"/>
      <c r="G33" s="31"/>
      <c r="H33" s="31"/>
      <c r="I33" s="31"/>
      <c r="J33" s="31"/>
      <c r="K33" s="31"/>
      <c r="L33" s="31"/>
      <c r="M33" s="31"/>
      <c r="N33" s="31"/>
      <c r="O33" s="31"/>
      <c r="P33" s="31"/>
      <c r="Q33" s="23"/>
      <c r="R33" s="23"/>
      <c r="S33" s="35"/>
      <c r="T33" s="35"/>
      <c r="U33" s="35"/>
      <c r="V33" s="35"/>
      <c r="W33" s="35"/>
      <c r="X33" s="35"/>
      <c r="Y33" s="35"/>
      <c r="Z33" s="35"/>
      <c r="AA33" s="35"/>
      <c r="AB33" s="35"/>
      <c r="AC33" s="187"/>
      <c r="AD33" s="187"/>
      <c r="AE33" s="187"/>
      <c r="AF33" s="187"/>
      <c r="AG33" s="187"/>
      <c r="AH33" s="187"/>
      <c r="AI33" s="187"/>
      <c r="AJ33" s="187"/>
      <c r="AK33" s="187"/>
      <c r="AL33" s="187"/>
    </row>
    <row r="34" spans="1:38" ht="15.75" customHeight="1" x14ac:dyDescent="0.15">
      <c r="A34" s="42"/>
      <c r="B34" s="230" t="s">
        <v>37</v>
      </c>
      <c r="C34" s="231"/>
      <c r="D34" s="231"/>
      <c r="E34" s="43"/>
      <c r="F34" s="42"/>
      <c r="G34" s="43"/>
      <c r="H34" s="43"/>
      <c r="I34" s="43"/>
      <c r="J34" s="43"/>
      <c r="K34" s="42"/>
      <c r="L34" s="42"/>
      <c r="M34" s="42"/>
      <c r="N34" s="42"/>
      <c r="O34" s="42"/>
      <c r="P34" s="42"/>
      <c r="Q34" s="42"/>
      <c r="R34" s="42"/>
      <c r="S34" s="240"/>
      <c r="T34" s="240"/>
      <c r="U34" s="240"/>
      <c r="V34" s="240"/>
      <c r="W34" s="240"/>
      <c r="X34" s="240"/>
      <c r="Y34" s="240"/>
      <c r="Z34" s="240"/>
      <c r="AA34" s="240"/>
      <c r="AB34" s="240"/>
      <c r="AC34" s="187"/>
      <c r="AD34" s="187"/>
      <c r="AE34" s="187"/>
      <c r="AF34" s="187"/>
      <c r="AG34" s="187"/>
      <c r="AH34" s="187"/>
      <c r="AI34" s="187"/>
      <c r="AJ34" s="187"/>
      <c r="AK34" s="187"/>
      <c r="AL34" s="187"/>
    </row>
    <row r="35" spans="1:38" ht="7.5" customHeight="1" x14ac:dyDescent="0.15">
      <c r="A35" s="42"/>
      <c r="B35" s="43"/>
      <c r="C35" s="44"/>
      <c r="D35" s="43"/>
      <c r="E35" s="43"/>
      <c r="F35" s="43"/>
      <c r="G35" s="43"/>
      <c r="H35" s="43"/>
      <c r="I35" s="43"/>
      <c r="J35" s="43"/>
      <c r="K35" s="42"/>
      <c r="L35" s="42"/>
      <c r="M35" s="42"/>
      <c r="N35" s="42"/>
      <c r="O35" s="42"/>
      <c r="P35" s="42"/>
      <c r="Q35" s="42"/>
      <c r="R35" s="42"/>
      <c r="S35" s="240"/>
      <c r="T35" s="240"/>
      <c r="U35" s="240"/>
      <c r="V35" s="240"/>
      <c r="W35" s="240"/>
      <c r="X35" s="240"/>
      <c r="Y35" s="240"/>
      <c r="Z35" s="240"/>
      <c r="AA35" s="240"/>
      <c r="AB35" s="240"/>
      <c r="AC35" s="187"/>
      <c r="AD35" s="187"/>
      <c r="AE35" s="187"/>
      <c r="AF35" s="187"/>
      <c r="AG35" s="187"/>
      <c r="AH35" s="187"/>
      <c r="AI35" s="187"/>
      <c r="AJ35" s="187"/>
      <c r="AK35" s="187"/>
      <c r="AL35" s="187"/>
    </row>
    <row r="36" spans="1:38" ht="18.600000000000001" customHeight="1" x14ac:dyDescent="0.15">
      <c r="A36" s="42"/>
      <c r="B36" s="43" t="s">
        <v>38</v>
      </c>
      <c r="C36" s="45"/>
      <c r="D36" s="43"/>
      <c r="E36" s="43"/>
      <c r="F36" s="43"/>
      <c r="G36" s="43"/>
      <c r="H36" s="43"/>
      <c r="I36" s="43"/>
      <c r="J36" s="43"/>
      <c r="K36" s="42"/>
      <c r="L36" s="42"/>
      <c r="M36" s="42"/>
      <c r="N36" s="42"/>
      <c r="O36" s="42"/>
      <c r="P36" s="42"/>
      <c r="Q36" s="42"/>
      <c r="R36" s="42"/>
      <c r="S36" s="240"/>
      <c r="T36" s="240"/>
      <c r="U36" s="240"/>
      <c r="V36" s="240"/>
      <c r="W36" s="240"/>
      <c r="X36" s="240"/>
      <c r="Y36" s="240"/>
      <c r="Z36" s="240"/>
      <c r="AA36" s="240"/>
      <c r="AB36" s="240"/>
      <c r="AC36" s="187"/>
      <c r="AD36" s="187"/>
      <c r="AE36" s="187"/>
      <c r="AF36" s="187"/>
      <c r="AG36" s="187"/>
      <c r="AH36" s="187"/>
      <c r="AI36" s="187"/>
      <c r="AJ36" s="187"/>
      <c r="AK36" s="187"/>
      <c r="AL36" s="187"/>
    </row>
    <row r="37" spans="1:38" ht="12.75" customHeight="1" x14ac:dyDescent="0.15">
      <c r="A37" s="42"/>
      <c r="B37" s="46"/>
      <c r="C37" s="43"/>
      <c r="D37" s="43"/>
      <c r="E37" s="43"/>
      <c r="F37" s="43"/>
      <c r="G37" s="43"/>
      <c r="H37" s="43"/>
      <c r="I37" s="43"/>
      <c r="J37" s="43"/>
      <c r="K37" s="42"/>
      <c r="L37" s="42"/>
      <c r="M37" s="42"/>
      <c r="N37" s="42"/>
      <c r="O37" s="42"/>
      <c r="P37" s="42"/>
      <c r="Q37" s="42"/>
      <c r="R37" s="42"/>
      <c r="S37" s="240"/>
      <c r="T37" s="240"/>
      <c r="U37" s="240"/>
      <c r="V37" s="240"/>
      <c r="W37" s="240"/>
      <c r="X37" s="240"/>
      <c r="Y37" s="240"/>
      <c r="Z37" s="240"/>
      <c r="AA37" s="240"/>
      <c r="AB37" s="240"/>
      <c r="AC37" s="187"/>
      <c r="AD37" s="187"/>
      <c r="AE37" s="187"/>
      <c r="AF37" s="187"/>
      <c r="AG37" s="187"/>
      <c r="AH37" s="187"/>
      <c r="AI37" s="187"/>
      <c r="AJ37" s="187"/>
      <c r="AK37" s="187"/>
      <c r="AL37" s="187"/>
    </row>
    <row r="38" spans="1:38" ht="18.600000000000001" customHeight="1" x14ac:dyDescent="0.15">
      <c r="A38" s="42"/>
      <c r="B38" s="43"/>
      <c r="C38" s="43" t="s">
        <v>39</v>
      </c>
      <c r="D38" s="43"/>
      <c r="E38" s="43"/>
      <c r="F38" s="43"/>
      <c r="G38" s="43"/>
      <c r="H38" s="43"/>
      <c r="I38" s="43"/>
      <c r="J38" s="43"/>
      <c r="K38" s="42"/>
      <c r="L38" s="42"/>
      <c r="M38" s="42"/>
      <c r="N38" s="42"/>
      <c r="O38" s="42"/>
      <c r="P38" s="42"/>
      <c r="Q38" s="42"/>
      <c r="R38" s="42"/>
      <c r="S38" s="240"/>
      <c r="T38" s="240"/>
      <c r="U38" s="240"/>
      <c r="V38" s="240"/>
      <c r="W38" s="240"/>
      <c r="X38" s="240"/>
      <c r="Y38" s="240"/>
      <c r="Z38" s="240"/>
      <c r="AA38" s="240"/>
      <c r="AB38" s="240"/>
      <c r="AC38" s="187"/>
      <c r="AD38" s="187"/>
      <c r="AE38" s="187"/>
      <c r="AF38" s="187"/>
      <c r="AG38" s="187"/>
      <c r="AH38" s="187"/>
      <c r="AI38" s="187"/>
      <c r="AJ38" s="187"/>
      <c r="AK38" s="187"/>
      <c r="AL38" s="187"/>
    </row>
    <row r="39" spans="1:38" ht="24" customHeight="1" x14ac:dyDescent="0.15">
      <c r="A39" s="42"/>
      <c r="B39" s="43"/>
      <c r="C39" s="47" t="s">
        <v>104</v>
      </c>
      <c r="D39" s="47"/>
      <c r="E39" s="47"/>
      <c r="F39" s="47"/>
      <c r="G39" s="47"/>
      <c r="H39" s="47"/>
      <c r="I39" s="47"/>
      <c r="J39" s="47"/>
      <c r="K39" s="42"/>
      <c r="L39" s="42"/>
      <c r="M39" s="42"/>
      <c r="N39" s="42"/>
      <c r="O39" s="42"/>
      <c r="P39" s="42"/>
      <c r="Q39" s="42"/>
      <c r="R39" s="42"/>
      <c r="S39" s="42"/>
      <c r="T39" s="42"/>
      <c r="U39" s="42"/>
      <c r="V39" s="42"/>
      <c r="W39" s="42"/>
      <c r="X39" s="42"/>
      <c r="Y39" s="42"/>
      <c r="Z39" s="42"/>
      <c r="AA39" s="42"/>
      <c r="AB39" s="42"/>
    </row>
    <row r="40" spans="1:38" ht="9" customHeight="1" x14ac:dyDescent="0.15">
      <c r="A40" s="42"/>
      <c r="B40" s="42"/>
      <c r="C40" s="48"/>
      <c r="D40" s="42"/>
      <c r="E40" s="42"/>
      <c r="F40" s="42"/>
      <c r="G40" s="42"/>
      <c r="H40" s="42"/>
      <c r="I40" s="42"/>
      <c r="J40" s="42"/>
      <c r="K40" s="42"/>
      <c r="L40" s="42"/>
      <c r="M40" s="42"/>
      <c r="N40" s="42"/>
      <c r="O40" s="42"/>
      <c r="P40" s="42"/>
      <c r="Q40" s="42"/>
      <c r="R40" s="42"/>
      <c r="S40" s="42"/>
      <c r="T40" s="42"/>
      <c r="U40" s="42"/>
      <c r="V40" s="42"/>
      <c r="W40" s="42"/>
      <c r="X40" s="42"/>
      <c r="Y40" s="42"/>
      <c r="Z40" s="42"/>
      <c r="AA40" s="42"/>
      <c r="AB40" s="42"/>
    </row>
    <row r="41" spans="1:38" ht="18.600000000000001" customHeight="1" x14ac:dyDescent="0.15">
      <c r="A41" s="16"/>
      <c r="B41" s="49" t="s">
        <v>40</v>
      </c>
      <c r="C41" s="23"/>
      <c r="D41" s="23"/>
      <c r="E41" s="23"/>
      <c r="F41" s="50"/>
      <c r="G41" s="50"/>
      <c r="H41" s="50"/>
      <c r="I41" s="50"/>
      <c r="J41" s="19"/>
      <c r="K41" s="16"/>
      <c r="L41" s="16"/>
      <c r="M41" s="19"/>
      <c r="N41" s="23"/>
      <c r="O41" s="23"/>
      <c r="P41" s="23"/>
      <c r="Q41" s="23"/>
      <c r="R41" s="23"/>
      <c r="S41" s="23"/>
      <c r="T41" s="23"/>
      <c r="U41" s="23"/>
      <c r="V41" s="23"/>
      <c r="W41" s="23"/>
      <c r="X41" s="23"/>
      <c r="Y41" s="23"/>
      <c r="Z41" s="23"/>
      <c r="AA41" s="23"/>
      <c r="AB41" s="23"/>
    </row>
    <row r="42" spans="1:38" x14ac:dyDescent="0.15">
      <c r="A42" s="16"/>
      <c r="B42" s="23"/>
      <c r="C42" s="23"/>
      <c r="D42" s="23"/>
      <c r="E42" s="23"/>
      <c r="F42" s="50"/>
      <c r="G42" s="50"/>
      <c r="H42" s="50"/>
      <c r="I42" s="50"/>
      <c r="J42" s="19"/>
      <c r="K42" s="16"/>
      <c r="L42" s="16"/>
      <c r="M42" s="19"/>
      <c r="N42" s="23"/>
      <c r="O42" s="23"/>
      <c r="P42" s="23"/>
      <c r="Q42" s="23"/>
      <c r="R42" s="23"/>
      <c r="S42" s="23"/>
      <c r="T42" s="23"/>
      <c r="U42" s="23"/>
      <c r="V42" s="23"/>
      <c r="W42" s="23"/>
      <c r="X42" s="23"/>
      <c r="Y42" s="23"/>
      <c r="Z42" s="23"/>
      <c r="AA42" s="23"/>
      <c r="AB42" s="23"/>
    </row>
  </sheetData>
  <sheetProtection algorithmName="SHA-512" hashValue="PWEtoMl1n7mpZajl3w24hKSah4Inu7GSPF/yKmlQ2YWVUV3QivXAAmSTj/UXlgzRN5kXJhfKgqbYs3/SUdCJ8g==" saltValue="SPh8SmCjkZTIlJnYqHBHjw==" spinCount="100000" sheet="1" objects="1" scenarios="1" insertRows="0" selectLockedCells="1"/>
  <mergeCells count="57">
    <mergeCell ref="B15:C16"/>
    <mergeCell ref="D14:F14"/>
    <mergeCell ref="D13:F13"/>
    <mergeCell ref="D12:I12"/>
    <mergeCell ref="J12:K12"/>
    <mergeCell ref="B12:C12"/>
    <mergeCell ref="A7:P7"/>
    <mergeCell ref="A8:N8"/>
    <mergeCell ref="B10:C10"/>
    <mergeCell ref="D10:O10"/>
    <mergeCell ref="B11:C11"/>
    <mergeCell ref="D11:O11"/>
    <mergeCell ref="C6:D6"/>
    <mergeCell ref="I25:P25"/>
    <mergeCell ref="I26:P26"/>
    <mergeCell ref="S25:V26"/>
    <mergeCell ref="Z25:AG25"/>
    <mergeCell ref="Z26:AG26"/>
    <mergeCell ref="L12:M12"/>
    <mergeCell ref="H13:I13"/>
    <mergeCell ref="K17:O17"/>
    <mergeCell ref="B13:C14"/>
    <mergeCell ref="H14:I14"/>
    <mergeCell ref="J14:K14"/>
    <mergeCell ref="B4:B6"/>
    <mergeCell ref="C4:D4"/>
    <mergeCell ref="C5:D5"/>
    <mergeCell ref="E17:I17"/>
    <mergeCell ref="B17:C17"/>
    <mergeCell ref="D30:O30"/>
    <mergeCell ref="B21:C21"/>
    <mergeCell ref="D22:G24"/>
    <mergeCell ref="B29:C31"/>
    <mergeCell ref="D29:O29"/>
    <mergeCell ref="I22:P22"/>
    <mergeCell ref="I23:P23"/>
    <mergeCell ref="B22:C27"/>
    <mergeCell ref="D25:G26"/>
    <mergeCell ref="B32:C32"/>
    <mergeCell ref="I24:P24"/>
    <mergeCell ref="D20:O20"/>
    <mergeCell ref="B28:C28"/>
    <mergeCell ref="D28:O28"/>
    <mergeCell ref="D21:O21"/>
    <mergeCell ref="B20:C20"/>
    <mergeCell ref="D27:O27"/>
    <mergeCell ref="D31:O31"/>
    <mergeCell ref="S21:AD21"/>
    <mergeCell ref="E15:M15"/>
    <mergeCell ref="E16:M16"/>
    <mergeCell ref="AH17:AL17"/>
    <mergeCell ref="D32:O32"/>
    <mergeCell ref="S31:AB31"/>
    <mergeCell ref="S17:T17"/>
    <mergeCell ref="V17:Z17"/>
    <mergeCell ref="AB17:AF17"/>
    <mergeCell ref="U29:AF29"/>
  </mergeCells>
  <phoneticPr fontId="2"/>
  <dataValidations count="6">
    <dataValidation type="list" allowBlank="1" showInputMessage="1" showErrorMessage="1" sqref="D15:D18 J17 U17 AA17 AG17" xr:uid="{00000000-0002-0000-0100-000000000000}">
      <formula1>"〇"</formula1>
    </dataValidation>
    <dataValidation type="list" allowBlank="1" showInputMessage="1" showErrorMessage="1" sqref="O12" xr:uid="{00000000-0002-0000-0100-000001000000}">
      <formula1>"①,②,③"</formula1>
    </dataValidation>
    <dataValidation type="date" allowBlank="1" showInputMessage="1" showErrorMessage="1" errorTitle="雇用期間の設定に誤り" error="雇用開始日は2025/5/1～2025/11/1の間となります" sqref="AB15 AB12" xr:uid="{00000000-0002-0000-0100-000002000000}">
      <formula1>45778</formula1>
      <formula2>45962</formula2>
    </dataValidation>
    <dataValidation type="date" allowBlank="1" showInputMessage="1" showErrorMessage="1" errorTitle="雇用期間の設定に誤り" error="2026/1/31までの間で雇用契約を締結します" sqref="AD15 AD12 H13:I13" xr:uid="{00000000-0002-0000-0100-000003000000}">
      <formula1>45778</formula1>
      <formula2>46053</formula2>
    </dataValidation>
    <dataValidation allowBlank="1" showInputMessage="1" showErrorMessage="1" errorTitle="雇用期間の設定に誤りがあります" error="雇用期間は2022/5/1～2023/1/31の間です" sqref="D14" xr:uid="{00000000-0002-0000-0100-000004000000}"/>
    <dataValidation type="date" allowBlank="1" showInputMessage="1" showErrorMessage="1" errorTitle="雇用期間の設定に誤り" error="雇用開始日は2025/5/1～2025_x000a_/11/1の間となります" sqref="D13:F13" xr:uid="{00000000-0002-0000-0100-000005000000}">
      <formula1>45778</formula1>
      <formula2>45962</formula2>
    </dataValidation>
  </dataValidations>
  <pageMargins left="0.9055118110236221" right="0.70866141732283472" top="0.55118110236220474"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Group Box 1">
              <controlPr defaultSize="0" autoFill="0" autoPict="0">
                <anchor moveWithCells="1">
                  <from>
                    <xdr:col>2</xdr:col>
                    <xdr:colOff>781050</xdr:colOff>
                    <xdr:row>29</xdr:row>
                    <xdr:rowOff>0</xdr:rowOff>
                  </from>
                  <to>
                    <xdr:col>3</xdr:col>
                    <xdr:colOff>342900</xdr:colOff>
                    <xdr:row>30</xdr:row>
                    <xdr:rowOff>47625</xdr:rowOff>
                  </to>
                </anchor>
              </controlPr>
            </control>
          </mc:Choice>
        </mc:AlternateContent>
        <mc:AlternateContent xmlns:mc="http://schemas.openxmlformats.org/markup-compatibility/2006">
          <mc:Choice Requires="x14">
            <control shapeId="47106" r:id="rId5" name="Group Box 2">
              <controlPr defaultSize="0" autoFill="0" autoPict="0">
                <anchor moveWithCells="1">
                  <from>
                    <xdr:col>2</xdr:col>
                    <xdr:colOff>781050</xdr:colOff>
                    <xdr:row>10</xdr:row>
                    <xdr:rowOff>276225</xdr:rowOff>
                  </from>
                  <to>
                    <xdr:col>3</xdr:col>
                    <xdr:colOff>342900</xdr:colOff>
                    <xdr:row>13</xdr:row>
                    <xdr:rowOff>123825</xdr:rowOff>
                  </to>
                </anchor>
              </controlPr>
            </control>
          </mc:Choice>
        </mc:AlternateContent>
        <mc:AlternateContent xmlns:mc="http://schemas.openxmlformats.org/markup-compatibility/2006">
          <mc:Choice Requires="x14">
            <control shapeId="47107" r:id="rId6" name="Group Box 3">
              <controlPr defaultSize="0" autoFill="0" autoPict="0">
                <anchor moveWithCells="1">
                  <from>
                    <xdr:col>2</xdr:col>
                    <xdr:colOff>781050</xdr:colOff>
                    <xdr:row>27</xdr:row>
                    <xdr:rowOff>0</xdr:rowOff>
                  </from>
                  <to>
                    <xdr:col>3</xdr:col>
                    <xdr:colOff>342900</xdr:colOff>
                    <xdr:row>28</xdr:row>
                    <xdr:rowOff>57150</xdr:rowOff>
                  </to>
                </anchor>
              </controlPr>
            </control>
          </mc:Choice>
        </mc:AlternateContent>
        <mc:AlternateContent xmlns:mc="http://schemas.openxmlformats.org/markup-compatibility/2006">
          <mc:Choice Requires="x14">
            <control shapeId="47108" r:id="rId7" name="Group Box 4">
              <controlPr defaultSize="0" autoFill="0" autoPict="0">
                <anchor moveWithCells="1">
                  <from>
                    <xdr:col>2</xdr:col>
                    <xdr:colOff>781050</xdr:colOff>
                    <xdr:row>15</xdr:row>
                    <xdr:rowOff>0</xdr:rowOff>
                  </from>
                  <to>
                    <xdr:col>3</xdr:col>
                    <xdr:colOff>342900</xdr:colOff>
                    <xdr:row>16</xdr:row>
                    <xdr:rowOff>304800</xdr:rowOff>
                  </to>
                </anchor>
              </controlPr>
            </control>
          </mc:Choice>
        </mc:AlternateContent>
        <mc:AlternateContent xmlns:mc="http://schemas.openxmlformats.org/markup-compatibility/2006">
          <mc:Choice Requires="x14">
            <control shapeId="47115" r:id="rId8" name="Group Box 11">
              <controlPr defaultSize="0" autoFill="0" autoPict="0">
                <anchor moveWithCells="1">
                  <from>
                    <xdr:col>2</xdr:col>
                    <xdr:colOff>781050</xdr:colOff>
                    <xdr:row>29</xdr:row>
                    <xdr:rowOff>0</xdr:rowOff>
                  </from>
                  <to>
                    <xdr:col>3</xdr:col>
                    <xdr:colOff>342900</xdr:colOff>
                    <xdr:row>30</xdr:row>
                    <xdr:rowOff>47625</xdr:rowOff>
                  </to>
                </anchor>
              </controlPr>
            </control>
          </mc:Choice>
        </mc:AlternateContent>
        <mc:AlternateContent xmlns:mc="http://schemas.openxmlformats.org/markup-compatibility/2006">
          <mc:Choice Requires="x14">
            <control shapeId="47116" r:id="rId9" name="Group Box 12">
              <controlPr defaultSize="0" autoFill="0" autoPict="0">
                <anchor moveWithCells="1">
                  <from>
                    <xdr:col>2</xdr:col>
                    <xdr:colOff>781050</xdr:colOff>
                    <xdr:row>10</xdr:row>
                    <xdr:rowOff>276225</xdr:rowOff>
                  </from>
                  <to>
                    <xdr:col>3</xdr:col>
                    <xdr:colOff>342900</xdr:colOff>
                    <xdr:row>13</xdr:row>
                    <xdr:rowOff>123825</xdr:rowOff>
                  </to>
                </anchor>
              </controlPr>
            </control>
          </mc:Choice>
        </mc:AlternateContent>
        <mc:AlternateContent xmlns:mc="http://schemas.openxmlformats.org/markup-compatibility/2006">
          <mc:Choice Requires="x14">
            <control shapeId="47117" r:id="rId10" name="Group Box 13">
              <controlPr defaultSize="0" autoFill="0" autoPict="0">
                <anchor moveWithCells="1">
                  <from>
                    <xdr:col>2</xdr:col>
                    <xdr:colOff>781050</xdr:colOff>
                    <xdr:row>27</xdr:row>
                    <xdr:rowOff>0</xdr:rowOff>
                  </from>
                  <to>
                    <xdr:col>3</xdr:col>
                    <xdr:colOff>342900</xdr:colOff>
                    <xdr:row>28</xdr:row>
                    <xdr:rowOff>57150</xdr:rowOff>
                  </to>
                </anchor>
              </controlPr>
            </control>
          </mc:Choice>
        </mc:AlternateContent>
        <mc:AlternateContent xmlns:mc="http://schemas.openxmlformats.org/markup-compatibility/2006">
          <mc:Choice Requires="x14">
            <control shapeId="47118" r:id="rId11" name="Group Box 14">
              <controlPr defaultSize="0" autoFill="0" autoPict="0">
                <anchor moveWithCells="1">
                  <from>
                    <xdr:col>2</xdr:col>
                    <xdr:colOff>781050</xdr:colOff>
                    <xdr:row>15</xdr:row>
                    <xdr:rowOff>0</xdr:rowOff>
                  </from>
                  <to>
                    <xdr:col>3</xdr:col>
                    <xdr:colOff>342900</xdr:colOff>
                    <xdr:row>16</xdr:row>
                    <xdr:rowOff>304800</xdr:rowOff>
                  </to>
                </anchor>
              </controlPr>
            </control>
          </mc:Choice>
        </mc:AlternateContent>
        <mc:AlternateContent xmlns:mc="http://schemas.openxmlformats.org/markup-compatibility/2006">
          <mc:Choice Requires="x14">
            <control shapeId="47144" r:id="rId12" name="Group Box 40">
              <controlPr defaultSize="0" autoFill="0" autoPict="0">
                <anchor moveWithCells="1">
                  <from>
                    <xdr:col>8</xdr:col>
                    <xdr:colOff>781050</xdr:colOff>
                    <xdr:row>15</xdr:row>
                    <xdr:rowOff>0</xdr:rowOff>
                  </from>
                  <to>
                    <xdr:col>9</xdr:col>
                    <xdr:colOff>276225</xdr:colOff>
                    <xdr:row>16</xdr:row>
                    <xdr:rowOff>304800</xdr:rowOff>
                  </to>
                </anchor>
              </controlPr>
            </control>
          </mc:Choice>
        </mc:AlternateContent>
        <mc:AlternateContent xmlns:mc="http://schemas.openxmlformats.org/markup-compatibility/2006">
          <mc:Choice Requires="x14">
            <control shapeId="47145" r:id="rId13" name="Group Box 41">
              <controlPr defaultSize="0" autoFill="0" autoPict="0">
                <anchor moveWithCells="1">
                  <from>
                    <xdr:col>8</xdr:col>
                    <xdr:colOff>781050</xdr:colOff>
                    <xdr:row>15</xdr:row>
                    <xdr:rowOff>0</xdr:rowOff>
                  </from>
                  <to>
                    <xdr:col>9</xdr:col>
                    <xdr:colOff>276225</xdr:colOff>
                    <xdr:row>16</xdr:row>
                    <xdr:rowOff>304800</xdr:rowOff>
                  </to>
                </anchor>
              </controlPr>
            </control>
          </mc:Choice>
        </mc:AlternateContent>
        <mc:AlternateContent xmlns:mc="http://schemas.openxmlformats.org/markup-compatibility/2006">
          <mc:Choice Requires="x14">
            <control shapeId="47147" r:id="rId14" name="Group Box 43">
              <controlPr defaultSize="0" autoFill="0" autoPict="0">
                <anchor moveWithCells="1">
                  <from>
                    <xdr:col>2</xdr:col>
                    <xdr:colOff>781050</xdr:colOff>
                    <xdr:row>28</xdr:row>
                    <xdr:rowOff>0</xdr:rowOff>
                  </from>
                  <to>
                    <xdr:col>3</xdr:col>
                    <xdr:colOff>342900</xdr:colOff>
                    <xdr:row>29</xdr:row>
                    <xdr:rowOff>57150</xdr:rowOff>
                  </to>
                </anchor>
              </controlPr>
            </control>
          </mc:Choice>
        </mc:AlternateContent>
        <mc:AlternateContent xmlns:mc="http://schemas.openxmlformats.org/markup-compatibility/2006">
          <mc:Choice Requires="x14">
            <control shapeId="47148" r:id="rId15" name="Group Box 44">
              <controlPr defaultSize="0" autoFill="0" autoPict="0">
                <anchor moveWithCells="1">
                  <from>
                    <xdr:col>2</xdr:col>
                    <xdr:colOff>781050</xdr:colOff>
                    <xdr:row>28</xdr:row>
                    <xdr:rowOff>0</xdr:rowOff>
                  </from>
                  <to>
                    <xdr:col>3</xdr:col>
                    <xdr:colOff>342900</xdr:colOff>
                    <xdr:row>29</xdr:row>
                    <xdr:rowOff>57150</xdr:rowOff>
                  </to>
                </anchor>
              </controlPr>
            </control>
          </mc:Choice>
        </mc:AlternateContent>
        <mc:AlternateContent xmlns:mc="http://schemas.openxmlformats.org/markup-compatibility/2006">
          <mc:Choice Requires="x14">
            <control shapeId="47149" r:id="rId16" name="Group Box 45">
              <controlPr defaultSize="0" autoFill="0" autoPict="0">
                <anchor moveWithCells="1">
                  <from>
                    <xdr:col>2</xdr:col>
                    <xdr:colOff>781050</xdr:colOff>
                    <xdr:row>31</xdr:row>
                    <xdr:rowOff>0</xdr:rowOff>
                  </from>
                  <to>
                    <xdr:col>3</xdr:col>
                    <xdr:colOff>342900</xdr:colOff>
                    <xdr:row>32</xdr:row>
                    <xdr:rowOff>57150</xdr:rowOff>
                  </to>
                </anchor>
              </controlPr>
            </control>
          </mc:Choice>
        </mc:AlternateContent>
        <mc:AlternateContent xmlns:mc="http://schemas.openxmlformats.org/markup-compatibility/2006">
          <mc:Choice Requires="x14">
            <control shapeId="47150" r:id="rId17" name="Group Box 46">
              <controlPr defaultSize="0" autoFill="0" autoPict="0">
                <anchor moveWithCells="1">
                  <from>
                    <xdr:col>2</xdr:col>
                    <xdr:colOff>781050</xdr:colOff>
                    <xdr:row>31</xdr:row>
                    <xdr:rowOff>0</xdr:rowOff>
                  </from>
                  <to>
                    <xdr:col>3</xdr:col>
                    <xdr:colOff>342900</xdr:colOff>
                    <xdr:row>32</xdr:row>
                    <xdr:rowOff>57150</xdr:rowOff>
                  </to>
                </anchor>
              </controlPr>
            </control>
          </mc:Choice>
        </mc:AlternateContent>
        <mc:AlternateContent xmlns:mc="http://schemas.openxmlformats.org/markup-compatibility/2006">
          <mc:Choice Requires="x14">
            <control shapeId="47157" r:id="rId18" name="Group Box 53">
              <controlPr defaultSize="0" autoFill="0" autoPict="0">
                <anchor moveWithCells="1">
                  <from>
                    <xdr:col>6</xdr:col>
                    <xdr:colOff>781050</xdr:colOff>
                    <xdr:row>10</xdr:row>
                    <xdr:rowOff>276225</xdr:rowOff>
                  </from>
                  <to>
                    <xdr:col>7</xdr:col>
                    <xdr:colOff>371475</xdr:colOff>
                    <xdr:row>13</xdr:row>
                    <xdr:rowOff>123825</xdr:rowOff>
                  </to>
                </anchor>
              </controlPr>
            </control>
          </mc:Choice>
        </mc:AlternateContent>
        <mc:AlternateContent xmlns:mc="http://schemas.openxmlformats.org/markup-compatibility/2006">
          <mc:Choice Requires="x14">
            <control shapeId="47158" r:id="rId19" name="Group Box 54">
              <controlPr defaultSize="0" autoFill="0" autoPict="0">
                <anchor moveWithCells="1">
                  <from>
                    <xdr:col>6</xdr:col>
                    <xdr:colOff>781050</xdr:colOff>
                    <xdr:row>10</xdr:row>
                    <xdr:rowOff>276225</xdr:rowOff>
                  </from>
                  <to>
                    <xdr:col>7</xdr:col>
                    <xdr:colOff>371475</xdr:colOff>
                    <xdr:row>13</xdr:row>
                    <xdr:rowOff>123825</xdr:rowOff>
                  </to>
                </anchor>
              </controlPr>
            </control>
          </mc:Choice>
        </mc:AlternateContent>
        <mc:AlternateContent xmlns:mc="http://schemas.openxmlformats.org/markup-compatibility/2006">
          <mc:Choice Requires="x14">
            <control shapeId="47167" r:id="rId20" name="Group Box 63">
              <controlPr defaultSize="0" autoFill="0" autoPict="0">
                <anchor moveWithCells="1">
                  <from>
                    <xdr:col>26</xdr:col>
                    <xdr:colOff>781050</xdr:colOff>
                    <xdr:row>9</xdr:row>
                    <xdr:rowOff>276225</xdr:rowOff>
                  </from>
                  <to>
                    <xdr:col>27</xdr:col>
                    <xdr:colOff>371475</xdr:colOff>
                    <xdr:row>12</xdr:row>
                    <xdr:rowOff>123825</xdr:rowOff>
                  </to>
                </anchor>
              </controlPr>
            </control>
          </mc:Choice>
        </mc:AlternateContent>
        <mc:AlternateContent xmlns:mc="http://schemas.openxmlformats.org/markup-compatibility/2006">
          <mc:Choice Requires="x14">
            <control shapeId="47168" r:id="rId21" name="Group Box 64">
              <controlPr defaultSize="0" autoFill="0" autoPict="0">
                <anchor moveWithCells="1">
                  <from>
                    <xdr:col>26</xdr:col>
                    <xdr:colOff>781050</xdr:colOff>
                    <xdr:row>9</xdr:row>
                    <xdr:rowOff>276225</xdr:rowOff>
                  </from>
                  <to>
                    <xdr:col>27</xdr:col>
                    <xdr:colOff>371475</xdr:colOff>
                    <xdr:row>12</xdr:row>
                    <xdr:rowOff>123825</xdr:rowOff>
                  </to>
                </anchor>
              </controlPr>
            </control>
          </mc:Choice>
        </mc:AlternateContent>
        <mc:AlternateContent xmlns:mc="http://schemas.openxmlformats.org/markup-compatibility/2006">
          <mc:Choice Requires="x14">
            <control shapeId="47169" r:id="rId22" name="Group Box 65">
              <controlPr defaultSize="0" autoFill="0" autoPict="0">
                <anchor moveWithCells="1">
                  <from>
                    <xdr:col>28</xdr:col>
                    <xdr:colOff>781050</xdr:colOff>
                    <xdr:row>9</xdr:row>
                    <xdr:rowOff>276225</xdr:rowOff>
                  </from>
                  <to>
                    <xdr:col>30</xdr:col>
                    <xdr:colOff>114300</xdr:colOff>
                    <xdr:row>12</xdr:row>
                    <xdr:rowOff>123825</xdr:rowOff>
                  </to>
                </anchor>
              </controlPr>
            </control>
          </mc:Choice>
        </mc:AlternateContent>
        <mc:AlternateContent xmlns:mc="http://schemas.openxmlformats.org/markup-compatibility/2006">
          <mc:Choice Requires="x14">
            <control shapeId="47170" r:id="rId23" name="Group Box 66">
              <controlPr defaultSize="0" autoFill="0" autoPict="0">
                <anchor moveWithCells="1">
                  <from>
                    <xdr:col>28</xdr:col>
                    <xdr:colOff>781050</xdr:colOff>
                    <xdr:row>9</xdr:row>
                    <xdr:rowOff>276225</xdr:rowOff>
                  </from>
                  <to>
                    <xdr:col>30</xdr:col>
                    <xdr:colOff>114300</xdr:colOff>
                    <xdr:row>12</xdr:row>
                    <xdr:rowOff>123825</xdr:rowOff>
                  </to>
                </anchor>
              </controlPr>
            </control>
          </mc:Choice>
        </mc:AlternateContent>
        <mc:AlternateContent xmlns:mc="http://schemas.openxmlformats.org/markup-compatibility/2006">
          <mc:Choice Requires="x14">
            <control shapeId="47171" r:id="rId24" name="Group Box 67">
              <controlPr defaultSize="0" autoFill="0" autoPict="0">
                <anchor moveWithCells="1">
                  <from>
                    <xdr:col>26</xdr:col>
                    <xdr:colOff>781050</xdr:colOff>
                    <xdr:row>11</xdr:row>
                    <xdr:rowOff>276225</xdr:rowOff>
                  </from>
                  <to>
                    <xdr:col>27</xdr:col>
                    <xdr:colOff>371475</xdr:colOff>
                    <xdr:row>14</xdr:row>
                    <xdr:rowOff>123825</xdr:rowOff>
                  </to>
                </anchor>
              </controlPr>
            </control>
          </mc:Choice>
        </mc:AlternateContent>
        <mc:AlternateContent xmlns:mc="http://schemas.openxmlformats.org/markup-compatibility/2006">
          <mc:Choice Requires="x14">
            <control shapeId="47172" r:id="rId25" name="Group Box 68">
              <controlPr defaultSize="0" autoFill="0" autoPict="0">
                <anchor moveWithCells="1">
                  <from>
                    <xdr:col>26</xdr:col>
                    <xdr:colOff>781050</xdr:colOff>
                    <xdr:row>11</xdr:row>
                    <xdr:rowOff>276225</xdr:rowOff>
                  </from>
                  <to>
                    <xdr:col>27</xdr:col>
                    <xdr:colOff>371475</xdr:colOff>
                    <xdr:row>14</xdr:row>
                    <xdr:rowOff>123825</xdr:rowOff>
                  </to>
                </anchor>
              </controlPr>
            </control>
          </mc:Choice>
        </mc:AlternateContent>
        <mc:AlternateContent xmlns:mc="http://schemas.openxmlformats.org/markup-compatibility/2006">
          <mc:Choice Requires="x14">
            <control shapeId="47173" r:id="rId26" name="Group Box 69">
              <controlPr defaultSize="0" autoFill="0" autoPict="0">
                <anchor moveWithCells="1">
                  <from>
                    <xdr:col>28</xdr:col>
                    <xdr:colOff>781050</xdr:colOff>
                    <xdr:row>11</xdr:row>
                    <xdr:rowOff>276225</xdr:rowOff>
                  </from>
                  <to>
                    <xdr:col>30</xdr:col>
                    <xdr:colOff>114300</xdr:colOff>
                    <xdr:row>14</xdr:row>
                    <xdr:rowOff>123825</xdr:rowOff>
                  </to>
                </anchor>
              </controlPr>
            </control>
          </mc:Choice>
        </mc:AlternateContent>
        <mc:AlternateContent xmlns:mc="http://schemas.openxmlformats.org/markup-compatibility/2006">
          <mc:Choice Requires="x14">
            <control shapeId="47174" r:id="rId27" name="Group Box 70">
              <controlPr defaultSize="0" autoFill="0" autoPict="0">
                <anchor moveWithCells="1">
                  <from>
                    <xdr:col>28</xdr:col>
                    <xdr:colOff>781050</xdr:colOff>
                    <xdr:row>11</xdr:row>
                    <xdr:rowOff>276225</xdr:rowOff>
                  </from>
                  <to>
                    <xdr:col>30</xdr:col>
                    <xdr:colOff>114300</xdr:colOff>
                    <xdr:row>14</xdr:row>
                    <xdr:rowOff>123825</xdr:rowOff>
                  </to>
                </anchor>
              </controlPr>
            </control>
          </mc:Choice>
        </mc:AlternateContent>
        <mc:AlternateContent xmlns:mc="http://schemas.openxmlformats.org/markup-compatibility/2006">
          <mc:Choice Requires="x14">
            <control shapeId="47180" r:id="rId28" name="Group Box 76">
              <controlPr defaultSize="0" autoFill="0" autoPict="0">
                <anchor moveWithCells="1">
                  <from>
                    <xdr:col>2</xdr:col>
                    <xdr:colOff>781050</xdr:colOff>
                    <xdr:row>13</xdr:row>
                    <xdr:rowOff>0</xdr:rowOff>
                  </from>
                  <to>
                    <xdr:col>3</xdr:col>
                    <xdr:colOff>342900</xdr:colOff>
                    <xdr:row>15</xdr:row>
                    <xdr:rowOff>47625</xdr:rowOff>
                  </to>
                </anchor>
              </controlPr>
            </control>
          </mc:Choice>
        </mc:AlternateContent>
        <mc:AlternateContent xmlns:mc="http://schemas.openxmlformats.org/markup-compatibility/2006">
          <mc:Choice Requires="x14">
            <control shapeId="47181" r:id="rId29" name="Group Box 77">
              <controlPr defaultSize="0" autoFill="0" autoPict="0">
                <anchor moveWithCells="1">
                  <from>
                    <xdr:col>2</xdr:col>
                    <xdr:colOff>781050</xdr:colOff>
                    <xdr:row>13</xdr:row>
                    <xdr:rowOff>0</xdr:rowOff>
                  </from>
                  <to>
                    <xdr:col>3</xdr:col>
                    <xdr:colOff>342900</xdr:colOff>
                    <xdr:row>15</xdr:row>
                    <xdr:rowOff>47625</xdr:rowOff>
                  </to>
                </anchor>
              </controlPr>
            </control>
          </mc:Choice>
        </mc:AlternateContent>
        <mc:AlternateContent xmlns:mc="http://schemas.openxmlformats.org/markup-compatibility/2006">
          <mc:Choice Requires="x14">
            <control shapeId="47182" r:id="rId30" name="Group Box 78">
              <controlPr defaultSize="0" autoFill="0" autoPict="0">
                <anchor moveWithCells="1">
                  <from>
                    <xdr:col>2</xdr:col>
                    <xdr:colOff>781050</xdr:colOff>
                    <xdr:row>14</xdr:row>
                    <xdr:rowOff>0</xdr:rowOff>
                  </from>
                  <to>
                    <xdr:col>3</xdr:col>
                    <xdr:colOff>342900</xdr:colOff>
                    <xdr:row>15</xdr:row>
                    <xdr:rowOff>304800</xdr:rowOff>
                  </to>
                </anchor>
              </controlPr>
            </control>
          </mc:Choice>
        </mc:AlternateContent>
        <mc:AlternateContent xmlns:mc="http://schemas.openxmlformats.org/markup-compatibility/2006">
          <mc:Choice Requires="x14">
            <control shapeId="47183" r:id="rId31" name="Group Box 79">
              <controlPr defaultSize="0" autoFill="0" autoPict="0">
                <anchor moveWithCells="1">
                  <from>
                    <xdr:col>2</xdr:col>
                    <xdr:colOff>781050</xdr:colOff>
                    <xdr:row>14</xdr:row>
                    <xdr:rowOff>0</xdr:rowOff>
                  </from>
                  <to>
                    <xdr:col>3</xdr:col>
                    <xdr:colOff>342900</xdr:colOff>
                    <xdr:row>15</xdr:row>
                    <xdr:rowOff>304800</xdr:rowOff>
                  </to>
                </anchor>
              </controlPr>
            </control>
          </mc:Choice>
        </mc:AlternateContent>
        <mc:AlternateContent xmlns:mc="http://schemas.openxmlformats.org/markup-compatibility/2006">
          <mc:Choice Requires="x14">
            <control shapeId="47211" r:id="rId32" name="Group Box 107">
              <controlPr defaultSize="0" autoFill="0" autoPict="0">
                <anchor moveWithCells="1">
                  <from>
                    <xdr:col>19</xdr:col>
                    <xdr:colOff>781050</xdr:colOff>
                    <xdr:row>15</xdr:row>
                    <xdr:rowOff>0</xdr:rowOff>
                  </from>
                  <to>
                    <xdr:col>20</xdr:col>
                    <xdr:colOff>371475</xdr:colOff>
                    <xdr:row>16</xdr:row>
                    <xdr:rowOff>304800</xdr:rowOff>
                  </to>
                </anchor>
              </controlPr>
            </control>
          </mc:Choice>
        </mc:AlternateContent>
        <mc:AlternateContent xmlns:mc="http://schemas.openxmlformats.org/markup-compatibility/2006">
          <mc:Choice Requires="x14">
            <control shapeId="47212" r:id="rId33" name="Group Box 108">
              <controlPr defaultSize="0" autoFill="0" autoPict="0">
                <anchor moveWithCells="1">
                  <from>
                    <xdr:col>19</xdr:col>
                    <xdr:colOff>781050</xdr:colOff>
                    <xdr:row>15</xdr:row>
                    <xdr:rowOff>0</xdr:rowOff>
                  </from>
                  <to>
                    <xdr:col>20</xdr:col>
                    <xdr:colOff>371475</xdr:colOff>
                    <xdr:row>16</xdr:row>
                    <xdr:rowOff>304800</xdr:rowOff>
                  </to>
                </anchor>
              </controlPr>
            </control>
          </mc:Choice>
        </mc:AlternateContent>
        <mc:AlternateContent xmlns:mc="http://schemas.openxmlformats.org/markup-compatibility/2006">
          <mc:Choice Requires="x14">
            <control shapeId="47213" r:id="rId34" name="Group Box 109">
              <controlPr defaultSize="0" autoFill="0" autoPict="0">
                <anchor moveWithCells="1">
                  <from>
                    <xdr:col>25</xdr:col>
                    <xdr:colOff>781050</xdr:colOff>
                    <xdr:row>15</xdr:row>
                    <xdr:rowOff>0</xdr:rowOff>
                  </from>
                  <to>
                    <xdr:col>26</xdr:col>
                    <xdr:colOff>276225</xdr:colOff>
                    <xdr:row>16</xdr:row>
                    <xdr:rowOff>304800</xdr:rowOff>
                  </to>
                </anchor>
              </controlPr>
            </control>
          </mc:Choice>
        </mc:AlternateContent>
        <mc:AlternateContent xmlns:mc="http://schemas.openxmlformats.org/markup-compatibility/2006">
          <mc:Choice Requires="x14">
            <control shapeId="47214" r:id="rId35" name="Group Box 110">
              <controlPr defaultSize="0" autoFill="0" autoPict="0">
                <anchor moveWithCells="1">
                  <from>
                    <xdr:col>25</xdr:col>
                    <xdr:colOff>781050</xdr:colOff>
                    <xdr:row>15</xdr:row>
                    <xdr:rowOff>0</xdr:rowOff>
                  </from>
                  <to>
                    <xdr:col>26</xdr:col>
                    <xdr:colOff>276225</xdr:colOff>
                    <xdr:row>16</xdr:row>
                    <xdr:rowOff>304800</xdr:rowOff>
                  </to>
                </anchor>
              </controlPr>
            </control>
          </mc:Choice>
        </mc:AlternateContent>
        <mc:AlternateContent xmlns:mc="http://schemas.openxmlformats.org/markup-compatibility/2006">
          <mc:Choice Requires="x14">
            <control shapeId="47215" r:id="rId36" name="Group Box 111">
              <controlPr defaultSize="0" autoFill="0" autoPict="0">
                <anchor moveWithCells="1">
                  <from>
                    <xdr:col>31</xdr:col>
                    <xdr:colOff>781050</xdr:colOff>
                    <xdr:row>15</xdr:row>
                    <xdr:rowOff>0</xdr:rowOff>
                  </from>
                  <to>
                    <xdr:col>32</xdr:col>
                    <xdr:colOff>371475</xdr:colOff>
                    <xdr:row>16</xdr:row>
                    <xdr:rowOff>304800</xdr:rowOff>
                  </to>
                </anchor>
              </controlPr>
            </control>
          </mc:Choice>
        </mc:AlternateContent>
        <mc:AlternateContent xmlns:mc="http://schemas.openxmlformats.org/markup-compatibility/2006">
          <mc:Choice Requires="x14">
            <control shapeId="47216" r:id="rId37" name="Group Box 112">
              <controlPr defaultSize="0" autoFill="0" autoPict="0">
                <anchor moveWithCells="1">
                  <from>
                    <xdr:col>31</xdr:col>
                    <xdr:colOff>781050</xdr:colOff>
                    <xdr:row>15</xdr:row>
                    <xdr:rowOff>0</xdr:rowOff>
                  </from>
                  <to>
                    <xdr:col>32</xdr:col>
                    <xdr:colOff>371475</xdr:colOff>
                    <xdr:row>16</xdr:row>
                    <xdr:rowOff>304800</xdr:rowOff>
                  </to>
                </anchor>
              </controlPr>
            </control>
          </mc:Choice>
        </mc:AlternateContent>
        <mc:AlternateContent xmlns:mc="http://schemas.openxmlformats.org/markup-compatibility/2006">
          <mc:Choice Requires="x14">
            <control shapeId="47217" r:id="rId38" name="Group Box 113">
              <controlPr defaultSize="0" autoFill="0" autoPict="0">
                <anchor moveWithCells="1">
                  <from>
                    <xdr:col>37</xdr:col>
                    <xdr:colOff>781050</xdr:colOff>
                    <xdr:row>15</xdr:row>
                    <xdr:rowOff>0</xdr:rowOff>
                  </from>
                  <to>
                    <xdr:col>38</xdr:col>
                    <xdr:colOff>276225</xdr:colOff>
                    <xdr:row>16</xdr:row>
                    <xdr:rowOff>304800</xdr:rowOff>
                  </to>
                </anchor>
              </controlPr>
            </control>
          </mc:Choice>
        </mc:AlternateContent>
        <mc:AlternateContent xmlns:mc="http://schemas.openxmlformats.org/markup-compatibility/2006">
          <mc:Choice Requires="x14">
            <control shapeId="47218" r:id="rId39" name="Group Box 114">
              <controlPr defaultSize="0" autoFill="0" autoPict="0">
                <anchor moveWithCells="1">
                  <from>
                    <xdr:col>37</xdr:col>
                    <xdr:colOff>781050</xdr:colOff>
                    <xdr:row>15</xdr:row>
                    <xdr:rowOff>0</xdr:rowOff>
                  </from>
                  <to>
                    <xdr:col>38</xdr:col>
                    <xdr:colOff>276225</xdr:colOff>
                    <xdr:row>16</xdr:row>
                    <xdr:rowOff>304800</xdr:rowOff>
                  </to>
                </anchor>
              </controlPr>
            </control>
          </mc:Choice>
        </mc:AlternateContent>
        <mc:AlternateContent xmlns:mc="http://schemas.openxmlformats.org/markup-compatibility/2006">
          <mc:Choice Requires="x14">
            <control shapeId="47220" r:id="rId40" name="Group Box 116">
              <controlPr defaultSize="0" autoFill="0" autoPict="0">
                <anchor moveWithCells="1">
                  <from>
                    <xdr:col>19</xdr:col>
                    <xdr:colOff>781050</xdr:colOff>
                    <xdr:row>27</xdr:row>
                    <xdr:rowOff>0</xdr:rowOff>
                  </from>
                  <to>
                    <xdr:col>20</xdr:col>
                    <xdr:colOff>371475</xdr:colOff>
                    <xdr:row>28</xdr:row>
                    <xdr:rowOff>57150</xdr:rowOff>
                  </to>
                </anchor>
              </controlPr>
            </control>
          </mc:Choice>
        </mc:AlternateContent>
        <mc:AlternateContent xmlns:mc="http://schemas.openxmlformats.org/markup-compatibility/2006">
          <mc:Choice Requires="x14">
            <control shapeId="47221" r:id="rId41" name="Group Box 117">
              <controlPr defaultSize="0" autoFill="0" autoPict="0">
                <anchor moveWithCells="1">
                  <from>
                    <xdr:col>19</xdr:col>
                    <xdr:colOff>781050</xdr:colOff>
                    <xdr:row>27</xdr:row>
                    <xdr:rowOff>0</xdr:rowOff>
                  </from>
                  <to>
                    <xdr:col>20</xdr:col>
                    <xdr:colOff>371475</xdr:colOff>
                    <xdr:row>28</xdr:row>
                    <xdr:rowOff>57150</xdr:rowOff>
                  </to>
                </anchor>
              </controlPr>
            </control>
          </mc:Choice>
        </mc:AlternateContent>
        <mc:AlternateContent xmlns:mc="http://schemas.openxmlformats.org/markup-compatibility/2006">
          <mc:Choice Requires="x14">
            <control shapeId="47222" r:id="rId42" name="Group Box 118">
              <controlPr defaultSize="0" autoFill="0" autoPict="0">
                <anchor moveWithCells="1">
                  <from>
                    <xdr:col>19</xdr:col>
                    <xdr:colOff>781050</xdr:colOff>
                    <xdr:row>28</xdr:row>
                    <xdr:rowOff>0</xdr:rowOff>
                  </from>
                  <to>
                    <xdr:col>20</xdr:col>
                    <xdr:colOff>371475</xdr:colOff>
                    <xdr:row>29</xdr:row>
                    <xdr:rowOff>57150</xdr:rowOff>
                  </to>
                </anchor>
              </controlPr>
            </control>
          </mc:Choice>
        </mc:AlternateContent>
        <mc:AlternateContent xmlns:mc="http://schemas.openxmlformats.org/markup-compatibility/2006">
          <mc:Choice Requires="x14">
            <control shapeId="47223" r:id="rId43" name="Group Box 119">
              <controlPr defaultSize="0" autoFill="0" autoPict="0">
                <anchor moveWithCells="1">
                  <from>
                    <xdr:col>19</xdr:col>
                    <xdr:colOff>781050</xdr:colOff>
                    <xdr:row>28</xdr:row>
                    <xdr:rowOff>0</xdr:rowOff>
                  </from>
                  <to>
                    <xdr:col>20</xdr:col>
                    <xdr:colOff>371475</xdr:colOff>
                    <xdr:row>29</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AH73"/>
  <sheetViews>
    <sheetView showZeros="0" showWhiteSpace="0" view="pageBreakPreview" zoomScale="85" zoomScaleNormal="100" zoomScaleSheetLayoutView="85" workbookViewId="0">
      <selection activeCell="H17" sqref="H17:Y17"/>
    </sheetView>
  </sheetViews>
  <sheetFormatPr defaultColWidth="9" defaultRowHeight="13.5" x14ac:dyDescent="0.15"/>
  <cols>
    <col min="1" max="1" width="2.375" style="10" customWidth="1"/>
    <col min="2" max="2" width="5.375" style="11" customWidth="1"/>
    <col min="3" max="3" width="6.75" style="11" customWidth="1"/>
    <col min="4" max="4" width="4.75" style="11" customWidth="1"/>
    <col min="5" max="5" width="6.75" style="11" customWidth="1"/>
    <col min="6" max="6" width="4.75" style="11" customWidth="1"/>
    <col min="7" max="7" width="7.875" style="11" customWidth="1"/>
    <col min="8" max="8" width="8.875" style="11" customWidth="1"/>
    <col min="9" max="9" width="6.25" style="11" customWidth="1"/>
    <col min="10" max="10" width="6.625" style="160" customWidth="1"/>
    <col min="11" max="11" width="5.5" style="160" customWidth="1"/>
    <col min="12" max="14" width="4.375" style="160" customWidth="1"/>
    <col min="15" max="15" width="7.5" style="160" customWidth="1"/>
    <col min="16" max="16" width="5.5" style="160" customWidth="1"/>
    <col min="17" max="17" width="8.375" style="2" customWidth="1"/>
    <col min="18" max="18" width="5" style="2" customWidth="1"/>
    <col min="19" max="19" width="6.625" style="10" customWidth="1"/>
    <col min="20" max="20" width="5.375" style="10" customWidth="1"/>
    <col min="21" max="21" width="8" style="10" customWidth="1"/>
    <col min="22" max="22" width="4.25" style="10" customWidth="1"/>
    <col min="23" max="23" width="3.25" style="2" customWidth="1"/>
    <col min="24" max="24" width="14.75" style="11" customWidth="1"/>
    <col min="25" max="25" width="6.625" style="11" customWidth="1"/>
    <col min="26" max="26" width="2.625" style="11" customWidth="1"/>
    <col min="27" max="28" width="8.75" style="11" customWidth="1"/>
    <col min="29" max="29" width="8.875" style="11" customWidth="1"/>
    <col min="30" max="30" width="12.75" style="11" customWidth="1"/>
    <col min="31" max="16384" width="9" style="11"/>
  </cols>
  <sheetData>
    <row r="1" spans="1:30" ht="18" customHeight="1" x14ac:dyDescent="0.15">
      <c r="B1" s="163"/>
      <c r="C1" s="163"/>
      <c r="D1" s="163"/>
      <c r="E1" s="163"/>
      <c r="F1" s="163"/>
      <c r="G1" s="163"/>
      <c r="H1" s="163"/>
      <c r="I1" s="163"/>
      <c r="Y1" s="162" t="s">
        <v>103</v>
      </c>
    </row>
    <row r="2" spans="1:30" ht="18" customHeight="1" thickBot="1" x14ac:dyDescent="0.2">
      <c r="A2" s="170" t="s">
        <v>3</v>
      </c>
      <c r="B2" s="10"/>
      <c r="C2" s="10"/>
      <c r="D2" s="10"/>
      <c r="E2" s="10"/>
      <c r="F2" s="10"/>
      <c r="G2" s="10"/>
      <c r="H2" s="10"/>
      <c r="I2" s="10"/>
      <c r="S2" s="255" t="s">
        <v>128</v>
      </c>
      <c r="T2" s="255"/>
      <c r="U2" s="255"/>
      <c r="V2" s="255"/>
      <c r="W2" s="255"/>
      <c r="X2" s="255"/>
      <c r="Y2" s="10"/>
      <c r="Z2" s="10"/>
      <c r="AC2" s="72"/>
    </row>
    <row r="3" spans="1:30" ht="18" customHeight="1" x14ac:dyDescent="0.15">
      <c r="B3" s="257" t="s">
        <v>144</v>
      </c>
      <c r="C3" s="530"/>
      <c r="D3" s="536" t="s">
        <v>143</v>
      </c>
      <c r="E3" s="537"/>
      <c r="F3" s="538"/>
      <c r="G3" s="10"/>
      <c r="H3" s="10"/>
      <c r="I3" s="10"/>
      <c r="O3" s="3" t="s">
        <v>2</v>
      </c>
      <c r="P3" s="3"/>
      <c r="Q3" s="170" t="s">
        <v>8</v>
      </c>
      <c r="R3" s="70"/>
      <c r="S3" s="260"/>
      <c r="T3" s="260"/>
      <c r="U3" s="260"/>
      <c r="V3" s="260"/>
      <c r="W3" s="260"/>
      <c r="X3" s="260"/>
    </row>
    <row r="4" spans="1:30" ht="18" customHeight="1" x14ac:dyDescent="0.15">
      <c r="B4" s="258"/>
      <c r="C4" s="531"/>
      <c r="D4" s="539" t="s">
        <v>141</v>
      </c>
      <c r="E4" s="540"/>
      <c r="F4" s="541"/>
      <c r="G4" s="10"/>
      <c r="H4" s="10"/>
      <c r="I4" s="10"/>
      <c r="O4" s="2"/>
      <c r="P4" s="2"/>
      <c r="Q4" s="190" t="s">
        <v>11</v>
      </c>
      <c r="R4" s="71"/>
      <c r="S4" s="261"/>
      <c r="T4" s="261"/>
      <c r="U4" s="261"/>
      <c r="V4" s="261"/>
      <c r="W4" s="261"/>
      <c r="X4" s="261"/>
    </row>
    <row r="5" spans="1:30" ht="18" customHeight="1" thickBot="1" x14ac:dyDescent="0.2">
      <c r="B5" s="259"/>
      <c r="C5" s="532"/>
      <c r="D5" s="533" t="s">
        <v>142</v>
      </c>
      <c r="E5" s="534"/>
      <c r="F5" s="535"/>
      <c r="G5" s="10"/>
      <c r="H5" s="10"/>
      <c r="I5" s="10"/>
      <c r="O5" s="2"/>
      <c r="P5" s="2"/>
      <c r="Q5" s="170" t="s">
        <v>129</v>
      </c>
      <c r="R5" s="70"/>
      <c r="S5" s="261"/>
      <c r="T5" s="261"/>
      <c r="U5" s="261"/>
      <c r="V5" s="261"/>
      <c r="W5" s="261"/>
      <c r="X5" s="261"/>
    </row>
    <row r="6" spans="1:30" ht="45.6" customHeight="1" x14ac:dyDescent="0.15">
      <c r="A6" s="241" t="s">
        <v>203</v>
      </c>
      <c r="B6" s="241"/>
      <c r="C6" s="241"/>
      <c r="D6" s="241"/>
      <c r="E6" s="241"/>
      <c r="F6" s="241"/>
      <c r="G6" s="241"/>
      <c r="H6" s="241"/>
      <c r="I6" s="241"/>
      <c r="J6" s="241"/>
      <c r="K6" s="241"/>
      <c r="L6" s="241"/>
      <c r="M6" s="241"/>
      <c r="N6" s="241"/>
      <c r="O6" s="241"/>
      <c r="P6" s="241"/>
      <c r="Q6" s="241"/>
      <c r="R6" s="241"/>
      <c r="S6" s="241"/>
      <c r="T6" s="241"/>
      <c r="U6" s="241"/>
      <c r="V6" s="241"/>
      <c r="W6" s="241"/>
      <c r="X6" s="241"/>
    </row>
    <row r="7" spans="1:30" ht="55.15" customHeight="1" x14ac:dyDescent="0.15">
      <c r="A7" s="4"/>
      <c r="B7" s="103"/>
      <c r="C7" s="103"/>
      <c r="D7" s="526" t="s">
        <v>211</v>
      </c>
      <c r="E7" s="526"/>
      <c r="F7" s="527"/>
      <c r="G7" s="191" t="s">
        <v>61</v>
      </c>
      <c r="H7" s="528" t="s">
        <v>207</v>
      </c>
      <c r="I7" s="529"/>
      <c r="J7" s="529"/>
      <c r="K7" s="529"/>
      <c r="L7" s="529"/>
      <c r="M7" s="529"/>
      <c r="N7" s="529"/>
      <c r="O7" s="529"/>
      <c r="P7" s="529"/>
      <c r="Q7" s="529"/>
      <c r="R7" s="529"/>
      <c r="S7" s="529"/>
      <c r="T7" s="529"/>
      <c r="U7" s="529"/>
      <c r="V7" s="529"/>
      <c r="W7" s="529"/>
      <c r="X7" s="529"/>
      <c r="Y7" s="529"/>
      <c r="AD7" s="79"/>
    </row>
    <row r="8" spans="1:30" ht="17.25" customHeight="1" x14ac:dyDescent="0.15">
      <c r="A8" s="296" t="s">
        <v>0</v>
      </c>
      <c r="B8" s="552"/>
      <c r="C8" s="552"/>
      <c r="D8" s="552"/>
      <c r="E8" s="552"/>
      <c r="F8" s="552"/>
      <c r="G8" s="552"/>
      <c r="H8" s="552"/>
      <c r="I8" s="552"/>
      <c r="J8" s="552"/>
      <c r="K8" s="552"/>
      <c r="L8" s="552"/>
      <c r="M8" s="552"/>
      <c r="N8" s="552"/>
      <c r="O8" s="552"/>
      <c r="P8" s="552"/>
      <c r="Q8" s="552"/>
      <c r="R8" s="552"/>
      <c r="S8" s="552"/>
      <c r="T8" s="552"/>
      <c r="U8" s="552"/>
      <c r="V8" s="552"/>
      <c r="W8" s="552"/>
      <c r="X8" s="552"/>
      <c r="AD8" s="79"/>
    </row>
    <row r="9" spans="1:30" x14ac:dyDescent="0.15">
      <c r="AD9" s="79"/>
    </row>
    <row r="10" spans="1:30" s="63" customFormat="1" ht="26.45" customHeight="1" x14ac:dyDescent="0.15">
      <c r="A10" s="69"/>
      <c r="B10" s="68"/>
      <c r="C10" s="68"/>
      <c r="D10" s="68"/>
      <c r="E10" s="68"/>
      <c r="F10" s="68"/>
      <c r="G10" s="68"/>
      <c r="H10" s="68"/>
      <c r="I10" s="67"/>
      <c r="J10" s="67"/>
      <c r="K10" s="67"/>
      <c r="L10" s="67"/>
      <c r="M10" s="67"/>
      <c r="N10" s="66"/>
      <c r="O10" s="66"/>
      <c r="P10" s="509" t="s">
        <v>61</v>
      </c>
      <c r="Q10" s="510"/>
      <c r="R10" s="511" t="s">
        <v>120</v>
      </c>
      <c r="S10" s="512"/>
      <c r="T10" s="512"/>
      <c r="U10" s="512"/>
      <c r="V10" s="512"/>
      <c r="W10" s="512"/>
      <c r="X10" s="513"/>
      <c r="Y10" s="65"/>
      <c r="Z10" s="65"/>
      <c r="AA10" s="65"/>
      <c r="AB10" s="138" t="s">
        <v>61</v>
      </c>
      <c r="AC10" s="64"/>
      <c r="AD10" s="79"/>
    </row>
    <row r="11" spans="1:30" x14ac:dyDescent="0.15">
      <c r="A11" s="10">
        <v>1</v>
      </c>
      <c r="B11" s="11" t="s">
        <v>68</v>
      </c>
      <c r="P11" s="149">
        <f>IF(P10='＜採用時・対象者ごと＞❷雇用確定届【❸と連動】（報告2）'!M12,O11,"雇用確定届を確認してください")</f>
        <v>0</v>
      </c>
      <c r="Q11" s="150"/>
      <c r="AB11" s="11" t="s">
        <v>62</v>
      </c>
    </row>
    <row r="12" spans="1:30" ht="9.75" customHeight="1" x14ac:dyDescent="0.15">
      <c r="AB12" s="11" t="s">
        <v>63</v>
      </c>
      <c r="AD12" s="75"/>
    </row>
    <row r="13" spans="1:30" ht="20.100000000000001" customHeight="1" x14ac:dyDescent="0.15">
      <c r="S13" s="251" t="str">
        <f>IF(AND(S14&gt;=$AB$14,S14&lt;=$AD$14),"","【注意】雇用開始日を正しく入力")</f>
        <v>【注意】雇用開始日を正しく入力</v>
      </c>
      <c r="T13" s="251"/>
      <c r="U13" s="251"/>
      <c r="V13" s="252" t="e">
        <f>IF(AND(X14&gt;=$S$14,X14&lt;$AB$20),"","【注意】雇用期間は６か月以内")</f>
        <v>#VALUE!</v>
      </c>
      <c r="W13" s="252"/>
      <c r="X13" s="252"/>
      <c r="Y13" s="252"/>
      <c r="AB13" s="128" t="s">
        <v>116</v>
      </c>
      <c r="AC13" s="79"/>
      <c r="AD13" s="79"/>
    </row>
    <row r="14" spans="1:30" ht="35.25" customHeight="1" x14ac:dyDescent="0.15">
      <c r="B14" s="357" t="s">
        <v>56</v>
      </c>
      <c r="C14" s="358"/>
      <c r="D14" s="358"/>
      <c r="E14" s="358"/>
      <c r="F14" s="358"/>
      <c r="G14" s="359"/>
      <c r="H14" s="279" t="str">
        <f>'＜採用時・対象者ごと＞❷雇用確定届【❸と連動】（報告2）'!E15</f>
        <v/>
      </c>
      <c r="I14" s="280"/>
      <c r="J14" s="164" t="s">
        <v>130</v>
      </c>
      <c r="K14" s="279" t="str">
        <f>'＜採用時・対象者ごと＞❷雇用確定届【❸と連動】（報告2）'!H15</f>
        <v/>
      </c>
      <c r="L14" s="281"/>
      <c r="M14" s="281"/>
      <c r="N14" s="280"/>
      <c r="O14" s="282" t="s">
        <v>5</v>
      </c>
      <c r="P14" s="283"/>
      <c r="Q14" s="283"/>
      <c r="R14" s="284"/>
      <c r="S14" s="514" t="str">
        <f>'＜採用時・対象者ごと＞❷雇用確定届【❸と連動】（報告2）'!P15</f>
        <v/>
      </c>
      <c r="T14" s="514"/>
      <c r="U14" s="514"/>
      <c r="V14" s="514"/>
      <c r="W14" s="147" t="s">
        <v>9</v>
      </c>
      <c r="X14" s="515"/>
      <c r="Y14" s="515"/>
      <c r="AB14" s="148">
        <v>45778</v>
      </c>
      <c r="AC14" s="159" t="s">
        <v>131</v>
      </c>
      <c r="AD14" s="148">
        <v>45962</v>
      </c>
    </row>
    <row r="15" spans="1:30" ht="35.25" customHeight="1" x14ac:dyDescent="0.15">
      <c r="B15" s="357" t="s">
        <v>17</v>
      </c>
      <c r="C15" s="358"/>
      <c r="D15" s="358"/>
      <c r="E15" s="358"/>
      <c r="F15" s="358"/>
      <c r="G15" s="359"/>
      <c r="H15" s="542" t="str">
        <f>'＜採用時・対象者ごと＞❷雇用確定届【❸と連動】（報告2）'!E16</f>
        <v/>
      </c>
      <c r="I15" s="543"/>
      <c r="J15" s="543"/>
      <c r="K15" s="543"/>
      <c r="L15" s="543"/>
      <c r="M15" s="543"/>
      <c r="N15" s="543"/>
      <c r="O15" s="544"/>
      <c r="P15" s="544"/>
      <c r="Q15" s="544"/>
      <c r="R15" s="544"/>
      <c r="S15" s="544"/>
      <c r="T15" s="544"/>
      <c r="U15" s="544"/>
      <c r="V15" s="544"/>
      <c r="W15" s="544"/>
      <c r="X15" s="544"/>
      <c r="Y15" s="545"/>
      <c r="AB15" s="79"/>
      <c r="AC15" s="79"/>
      <c r="AD15" s="79"/>
    </row>
    <row r="16" spans="1:30" ht="35.25" customHeight="1" thickBot="1" x14ac:dyDescent="0.2">
      <c r="B16" s="306" t="s">
        <v>7</v>
      </c>
      <c r="C16" s="360"/>
      <c r="D16" s="360"/>
      <c r="E16" s="360"/>
      <c r="F16" s="360"/>
      <c r="G16" s="307"/>
      <c r="H16" s="546" t="str">
        <f>'＜採用時・対象者ごと＞❷雇用確定届【❸と連動】（報告2）'!E17</f>
        <v/>
      </c>
      <c r="I16" s="546"/>
      <c r="J16" s="546"/>
      <c r="K16" s="546"/>
      <c r="L16" s="546"/>
      <c r="M16" s="546"/>
      <c r="N16" s="547"/>
      <c r="O16" s="548" t="s">
        <v>69</v>
      </c>
      <c r="P16" s="549"/>
      <c r="Q16" s="549"/>
      <c r="R16" s="549"/>
      <c r="S16" s="171"/>
      <c r="T16" s="550" t="s">
        <v>70</v>
      </c>
      <c r="U16" s="550"/>
      <c r="V16" s="550"/>
      <c r="W16" s="550"/>
      <c r="X16" s="551"/>
      <c r="Y16" s="172"/>
      <c r="AC16" s="79"/>
      <c r="AD16" s="79"/>
    </row>
    <row r="17" spans="2:34" ht="40.5" customHeight="1" thickBot="1" x14ac:dyDescent="0.2">
      <c r="B17" s="553" t="s">
        <v>148</v>
      </c>
      <c r="C17" s="554"/>
      <c r="D17" s="554"/>
      <c r="E17" s="554"/>
      <c r="F17" s="554"/>
      <c r="G17" s="554"/>
      <c r="H17" s="555"/>
      <c r="I17" s="556"/>
      <c r="J17" s="556"/>
      <c r="K17" s="556"/>
      <c r="L17" s="556"/>
      <c r="M17" s="556"/>
      <c r="N17" s="556"/>
      <c r="O17" s="556"/>
      <c r="P17" s="556"/>
      <c r="Q17" s="556"/>
      <c r="R17" s="556"/>
      <c r="S17" s="556"/>
      <c r="T17" s="556"/>
      <c r="U17" s="556"/>
      <c r="V17" s="556"/>
      <c r="W17" s="556"/>
      <c r="X17" s="556"/>
      <c r="Y17" s="557"/>
      <c r="AB17" s="128" t="s">
        <v>117</v>
      </c>
      <c r="AC17" s="79"/>
      <c r="AD17" s="79"/>
    </row>
    <row r="18" spans="2:34" ht="23.25" customHeight="1" x14ac:dyDescent="0.15">
      <c r="B18" s="371" t="s">
        <v>145</v>
      </c>
      <c r="C18" s="372"/>
      <c r="D18" s="372"/>
      <c r="E18" s="372"/>
      <c r="F18" s="372"/>
      <c r="G18" s="373"/>
      <c r="H18" s="173"/>
      <c r="I18" s="516" t="s">
        <v>149</v>
      </c>
      <c r="J18" s="517"/>
      <c r="K18" s="517"/>
      <c r="L18" s="517"/>
      <c r="M18" s="517"/>
      <c r="N18" s="517"/>
      <c r="O18" s="177">
        <f>'＜採用時・対象者ごと＞❷雇用確定届【❸と連動】（報告2）'!E20</f>
        <v>0</v>
      </c>
      <c r="P18" s="174" t="str">
        <f>IF(H18=O18,"","【注意】雇用確定届を確認してください")</f>
        <v/>
      </c>
      <c r="Q18" s="180"/>
      <c r="R18" s="180"/>
      <c r="S18" s="180"/>
      <c r="T18" s="180"/>
      <c r="U18" s="180"/>
      <c r="V18" s="180"/>
      <c r="W18" s="180"/>
      <c r="X18" s="175">
        <v>1</v>
      </c>
      <c r="Y18" s="182"/>
      <c r="AB18" s="148">
        <v>45778</v>
      </c>
      <c r="AC18" s="159" t="s">
        <v>9</v>
      </c>
      <c r="AD18" s="148">
        <v>46053</v>
      </c>
    </row>
    <row r="19" spans="2:34" ht="23.25" customHeight="1" thickBot="1" x14ac:dyDescent="0.2">
      <c r="B19" s="374"/>
      <c r="C19" s="375"/>
      <c r="D19" s="375"/>
      <c r="E19" s="375"/>
      <c r="F19" s="375"/>
      <c r="G19" s="376"/>
      <c r="H19" s="208"/>
      <c r="I19" s="518" t="s">
        <v>150</v>
      </c>
      <c r="J19" s="519"/>
      <c r="K19" s="519"/>
      <c r="L19" s="519"/>
      <c r="M19" s="519"/>
      <c r="N19" s="519"/>
      <c r="O19" s="151">
        <f>'＜採用時・対象者ごと＞❷雇用確定届【❸と連動】（報告2）'!E21</f>
        <v>0</v>
      </c>
      <c r="P19" s="135" t="str">
        <f>IF(H19=O19,"","【注意】雇用確定届を確認してください")</f>
        <v/>
      </c>
      <c r="Q19" s="181"/>
      <c r="R19" s="181"/>
      <c r="S19" s="181"/>
      <c r="T19" s="181"/>
      <c r="U19" s="181"/>
      <c r="V19" s="134">
        <v>3</v>
      </c>
      <c r="W19" s="181"/>
      <c r="X19" s="97"/>
      <c r="Y19" s="166"/>
      <c r="AB19" s="128" t="s">
        <v>119</v>
      </c>
      <c r="AC19" s="79"/>
      <c r="AD19" s="79"/>
    </row>
    <row r="20" spans="2:34" ht="21.6" customHeight="1" x14ac:dyDescent="0.15">
      <c r="B20" s="520" t="s">
        <v>27</v>
      </c>
      <c r="C20" s="521"/>
      <c r="D20" s="292" t="s">
        <v>18</v>
      </c>
      <c r="E20" s="295"/>
      <c r="F20" s="295"/>
      <c r="G20" s="561"/>
      <c r="H20" s="558">
        <f>'＜採用時・対象者ごと＞❷雇用確定届【❸と連動】（報告2）'!E25</f>
        <v>0</v>
      </c>
      <c r="I20" s="295" t="s">
        <v>26</v>
      </c>
      <c r="J20" s="298"/>
      <c r="K20" s="299"/>
      <c r="L20" s="299"/>
      <c r="M20" s="299"/>
      <c r="N20" s="61" t="s">
        <v>13</v>
      </c>
      <c r="O20" s="298"/>
      <c r="P20" s="299"/>
      <c r="Q20" s="299"/>
      <c r="R20" s="61" t="s">
        <v>13</v>
      </c>
      <c r="S20" s="298"/>
      <c r="T20" s="299"/>
      <c r="U20" s="299"/>
      <c r="V20" s="61" t="s">
        <v>13</v>
      </c>
      <c r="W20" s="308" t="s">
        <v>25</v>
      </c>
      <c r="X20" s="311">
        <f>ROUNDDOWN((SUM(J21+O21+S21+J23+O23+S23+J25)+SUM(L21+Q21+U21+L23+Q23+U23+L25)/60)*H20,0)</f>
        <v>0</v>
      </c>
      <c r="Y20" s="308" t="s">
        <v>1</v>
      </c>
      <c r="AB20" s="137" t="e">
        <f>EDATE(S14,6)</f>
        <v>#VALUE!</v>
      </c>
      <c r="AC20" s="79"/>
      <c r="AD20" s="79"/>
    </row>
    <row r="21" spans="2:34" ht="30" customHeight="1" x14ac:dyDescent="0.15">
      <c r="B21" s="522"/>
      <c r="C21" s="523"/>
      <c r="D21" s="293"/>
      <c r="E21" s="296"/>
      <c r="F21" s="296"/>
      <c r="G21" s="562"/>
      <c r="H21" s="559"/>
      <c r="I21" s="296"/>
      <c r="J21" s="84"/>
      <c r="K21" s="98" t="s">
        <v>24</v>
      </c>
      <c r="L21" s="314"/>
      <c r="M21" s="314"/>
      <c r="N21" s="85" t="s">
        <v>55</v>
      </c>
      <c r="O21" s="84"/>
      <c r="P21" s="98" t="s">
        <v>24</v>
      </c>
      <c r="Q21" s="157"/>
      <c r="R21" s="85" t="s">
        <v>55</v>
      </c>
      <c r="S21" s="84"/>
      <c r="T21" s="98" t="s">
        <v>24</v>
      </c>
      <c r="U21" s="157"/>
      <c r="V21" s="85" t="s">
        <v>55</v>
      </c>
      <c r="W21" s="309"/>
      <c r="X21" s="312"/>
      <c r="Y21" s="309"/>
      <c r="AD21" s="163" t="s">
        <v>64</v>
      </c>
    </row>
    <row r="22" spans="2:34" ht="21.6" customHeight="1" x14ac:dyDescent="0.15">
      <c r="B22" s="522"/>
      <c r="C22" s="523"/>
      <c r="D22" s="293"/>
      <c r="E22" s="296"/>
      <c r="F22" s="296"/>
      <c r="G22" s="562"/>
      <c r="H22" s="559"/>
      <c r="I22" s="296"/>
      <c r="J22" s="315"/>
      <c r="K22" s="316"/>
      <c r="L22" s="316"/>
      <c r="M22" s="316"/>
      <c r="N22" s="86" t="s">
        <v>13</v>
      </c>
      <c r="O22" s="315"/>
      <c r="P22" s="316"/>
      <c r="Q22" s="316"/>
      <c r="R22" s="86" t="s">
        <v>13</v>
      </c>
      <c r="S22" s="315"/>
      <c r="T22" s="316"/>
      <c r="U22" s="316"/>
      <c r="V22" s="86" t="s">
        <v>13</v>
      </c>
      <c r="W22" s="309"/>
      <c r="X22" s="312"/>
      <c r="Y22" s="309"/>
      <c r="AD22" s="11" t="s">
        <v>65</v>
      </c>
    </row>
    <row r="23" spans="2:34" ht="30" customHeight="1" x14ac:dyDescent="0.15">
      <c r="B23" s="522"/>
      <c r="C23" s="523"/>
      <c r="D23" s="293"/>
      <c r="E23" s="296"/>
      <c r="F23" s="296"/>
      <c r="G23" s="562"/>
      <c r="H23" s="559"/>
      <c r="I23" s="296"/>
      <c r="J23" s="84"/>
      <c r="K23" s="98" t="s">
        <v>24</v>
      </c>
      <c r="L23" s="314"/>
      <c r="M23" s="314"/>
      <c r="N23" s="85" t="s">
        <v>55</v>
      </c>
      <c r="O23" s="84"/>
      <c r="P23" s="98" t="s">
        <v>24</v>
      </c>
      <c r="Q23" s="157"/>
      <c r="R23" s="85" t="s">
        <v>55</v>
      </c>
      <c r="S23" s="84"/>
      <c r="T23" s="98" t="s">
        <v>24</v>
      </c>
      <c r="U23" s="157"/>
      <c r="V23" s="85" t="s">
        <v>55</v>
      </c>
      <c r="W23" s="309"/>
      <c r="X23" s="312"/>
      <c r="Y23" s="309"/>
      <c r="AD23" s="11" t="s">
        <v>66</v>
      </c>
    </row>
    <row r="24" spans="2:34" ht="21.6" customHeight="1" x14ac:dyDescent="0.15">
      <c r="B24" s="522"/>
      <c r="C24" s="523"/>
      <c r="D24" s="293"/>
      <c r="E24" s="296"/>
      <c r="F24" s="296"/>
      <c r="G24" s="562"/>
      <c r="H24" s="559"/>
      <c r="I24" s="296"/>
      <c r="J24" s="315"/>
      <c r="K24" s="316"/>
      <c r="L24" s="316"/>
      <c r="M24" s="316"/>
      <c r="N24" s="86" t="s">
        <v>13</v>
      </c>
      <c r="O24" s="87"/>
      <c r="P24" s="88"/>
      <c r="Q24" s="88"/>
      <c r="R24" s="89"/>
      <c r="S24" s="88"/>
      <c r="T24" s="88"/>
      <c r="U24" s="88"/>
      <c r="V24" s="90"/>
      <c r="W24" s="309"/>
      <c r="X24" s="312"/>
      <c r="Y24" s="309"/>
    </row>
    <row r="25" spans="2:34" ht="30" customHeight="1" thickBot="1" x14ac:dyDescent="0.2">
      <c r="B25" s="522"/>
      <c r="C25" s="523"/>
      <c r="D25" s="294"/>
      <c r="E25" s="297"/>
      <c r="F25" s="297"/>
      <c r="G25" s="563"/>
      <c r="H25" s="560"/>
      <c r="I25" s="297"/>
      <c r="J25" s="84"/>
      <c r="K25" s="98" t="s">
        <v>24</v>
      </c>
      <c r="L25" s="314"/>
      <c r="M25" s="314"/>
      <c r="N25" s="85" t="s">
        <v>55</v>
      </c>
      <c r="O25" s="91"/>
      <c r="P25" s="92"/>
      <c r="Q25" s="92"/>
      <c r="R25" s="93"/>
      <c r="S25" s="92"/>
      <c r="T25" s="92"/>
      <c r="U25" s="92"/>
      <c r="V25" s="94"/>
      <c r="W25" s="310"/>
      <c r="X25" s="313"/>
      <c r="Y25" s="310"/>
    </row>
    <row r="26" spans="2:34" ht="30" customHeight="1" x14ac:dyDescent="0.15">
      <c r="B26" s="522"/>
      <c r="C26" s="523"/>
      <c r="D26" s="361" t="s">
        <v>147</v>
      </c>
      <c r="E26" s="582"/>
      <c r="F26" s="582"/>
      <c r="G26" s="362"/>
      <c r="H26" s="209" t="s">
        <v>169</v>
      </c>
      <c r="I26" s="408" t="s">
        <v>146</v>
      </c>
      <c r="J26" s="408"/>
      <c r="K26" s="408"/>
      <c r="L26" s="408"/>
      <c r="M26" s="408"/>
      <c r="N26" s="408"/>
      <c r="O26" s="408"/>
      <c r="P26" s="408"/>
      <c r="Q26" s="408"/>
      <c r="R26" s="408"/>
      <c r="S26" s="408"/>
      <c r="T26" s="408"/>
      <c r="U26" s="408"/>
      <c r="V26" s="99" t="b">
        <v>1</v>
      </c>
      <c r="W26" s="161" t="s">
        <v>25</v>
      </c>
      <c r="X26" s="80">
        <f>IF(H26="○",ROUNDDOWN(X20*0.15,0),0)</f>
        <v>0</v>
      </c>
      <c r="Y26" s="161" t="s">
        <v>1</v>
      </c>
    </row>
    <row r="27" spans="2:34" ht="23.25" customHeight="1" x14ac:dyDescent="0.15">
      <c r="B27" s="524"/>
      <c r="C27" s="525"/>
      <c r="D27" s="306" t="s">
        <v>19</v>
      </c>
      <c r="E27" s="360"/>
      <c r="F27" s="360"/>
      <c r="G27" s="307"/>
      <c r="H27" s="306"/>
      <c r="I27" s="360"/>
      <c r="J27" s="360"/>
      <c r="K27" s="360"/>
      <c r="L27" s="360"/>
      <c r="M27" s="360"/>
      <c r="N27" s="360"/>
      <c r="O27" s="360"/>
      <c r="P27" s="360"/>
      <c r="Q27" s="360"/>
      <c r="R27" s="360"/>
      <c r="S27" s="360"/>
      <c r="T27" s="360"/>
      <c r="U27" s="360"/>
      <c r="V27" s="307"/>
      <c r="W27" s="161" t="s">
        <v>132</v>
      </c>
      <c r="X27" s="81">
        <f>SUM(X20+X26)</f>
        <v>0</v>
      </c>
      <c r="Y27" s="161" t="s">
        <v>1</v>
      </c>
      <c r="AD27" s="163"/>
    </row>
    <row r="28" spans="2:34" ht="30" customHeight="1" x14ac:dyDescent="0.15">
      <c r="B28" s="388" t="s">
        <v>192</v>
      </c>
      <c r="C28" s="389"/>
      <c r="D28" s="389"/>
      <c r="E28" s="389"/>
      <c r="F28" s="389"/>
      <c r="G28" s="390"/>
      <c r="H28" s="306" t="s">
        <v>16</v>
      </c>
      <c r="I28" s="307"/>
      <c r="J28" s="564" t="s">
        <v>151</v>
      </c>
      <c r="K28" s="565"/>
      <c r="L28" s="565"/>
      <c r="M28" s="565"/>
      <c r="N28" s="566"/>
      <c r="O28" s="567" t="str">
        <f>IF(J28=AB28,"","【注意】雇用確定届を確認してください")</f>
        <v>【注意】雇用確定届を確認してください</v>
      </c>
      <c r="P28" s="568"/>
      <c r="Q28" s="330" t="s">
        <v>22</v>
      </c>
      <c r="R28" s="60" t="s">
        <v>54</v>
      </c>
      <c r="S28" s="569"/>
      <c r="T28" s="569"/>
      <c r="U28" s="569"/>
      <c r="V28" s="569"/>
      <c r="W28" s="59" t="s">
        <v>1</v>
      </c>
      <c r="X28" s="311">
        <f>IF($P$10="課税",S29,S28)</f>
        <v>0</v>
      </c>
      <c r="Y28" s="308" t="s">
        <v>1</v>
      </c>
      <c r="AA28" s="163"/>
      <c r="AB28" s="74">
        <f>'＜採用時・対象者ごと＞❷雇用確定届【❸と連動】（報告2）'!G32</f>
        <v>0</v>
      </c>
      <c r="AC28" s="163"/>
      <c r="AE28" s="163"/>
      <c r="AF28" s="163"/>
    </row>
    <row r="29" spans="2:34" ht="30" customHeight="1" x14ac:dyDescent="0.15">
      <c r="B29" s="391"/>
      <c r="C29" s="392"/>
      <c r="D29" s="392"/>
      <c r="E29" s="392"/>
      <c r="F29" s="392"/>
      <c r="G29" s="393"/>
      <c r="H29" s="337" t="s">
        <v>6</v>
      </c>
      <c r="I29" s="338"/>
      <c r="J29" s="334"/>
      <c r="K29" s="335"/>
      <c r="L29" s="335"/>
      <c r="M29" s="335"/>
      <c r="N29" s="335"/>
      <c r="O29" s="335"/>
      <c r="P29" s="336"/>
      <c r="Q29" s="331"/>
      <c r="R29" s="12" t="s">
        <v>53</v>
      </c>
      <c r="S29" s="333">
        <f>ROUNDDOWN(S28/1.1,0)</f>
        <v>0</v>
      </c>
      <c r="T29" s="333"/>
      <c r="U29" s="333"/>
      <c r="V29" s="333"/>
      <c r="W29" s="59" t="s">
        <v>1</v>
      </c>
      <c r="X29" s="312"/>
      <c r="Y29" s="309"/>
      <c r="AA29" s="163"/>
      <c r="AB29" s="152"/>
      <c r="AC29" s="153"/>
      <c r="AD29" s="153"/>
      <c r="AE29" s="153"/>
      <c r="AF29" s="153"/>
      <c r="AG29" s="153"/>
      <c r="AH29" s="153"/>
    </row>
    <row r="30" spans="2:34" ht="30" customHeight="1" x14ac:dyDescent="0.15">
      <c r="B30" s="394"/>
      <c r="C30" s="395"/>
      <c r="D30" s="395"/>
      <c r="E30" s="395"/>
      <c r="F30" s="395"/>
      <c r="G30" s="396"/>
      <c r="H30" s="306" t="s">
        <v>71</v>
      </c>
      <c r="I30" s="307"/>
      <c r="J30" s="570"/>
      <c r="K30" s="571"/>
      <c r="L30" s="571"/>
      <c r="M30" s="165" t="s">
        <v>133</v>
      </c>
      <c r="N30" s="571"/>
      <c r="O30" s="571"/>
      <c r="P30" s="572"/>
      <c r="Q30" s="341" t="str">
        <f>IF(AND(J30&gt;=$S$14,J30&lt;$X$14),"","【注意】雇用期間内に受講する")</f>
        <v>【注意】雇用期間内に受講する</v>
      </c>
      <c r="R30" s="342"/>
      <c r="S30" s="342"/>
      <c r="T30" s="573" t="str">
        <f>IF(AND(N30&gt;$J$30,N30&lt;=$X$14),"","【注意】雇用期間内に修了必須")</f>
        <v>【注意】雇用期間内に修了必須</v>
      </c>
      <c r="U30" s="573"/>
      <c r="V30" s="573"/>
      <c r="W30" s="59"/>
      <c r="X30" s="313"/>
      <c r="Y30" s="310"/>
      <c r="AA30" s="207"/>
      <c r="AB30" s="79"/>
      <c r="AC30" s="79"/>
      <c r="AE30" s="163"/>
      <c r="AF30" s="163"/>
    </row>
    <row r="31" spans="2:34" ht="56.25" customHeight="1" x14ac:dyDescent="0.15">
      <c r="B31" s="361" t="s">
        <v>208</v>
      </c>
      <c r="C31" s="582"/>
      <c r="D31" s="582"/>
      <c r="E31" s="582"/>
      <c r="F31" s="582"/>
      <c r="G31" s="362"/>
      <c r="H31" s="583"/>
      <c r="I31" s="584"/>
      <c r="J31" s="584"/>
      <c r="K31" s="584"/>
      <c r="L31" s="584"/>
      <c r="M31" s="584"/>
      <c r="N31" s="584"/>
      <c r="O31" s="584"/>
      <c r="P31" s="584"/>
      <c r="Q31" s="584"/>
      <c r="R31" s="584"/>
      <c r="S31" s="584"/>
      <c r="T31" s="584"/>
      <c r="U31" s="584"/>
      <c r="V31" s="585"/>
      <c r="W31" s="12" t="s">
        <v>134</v>
      </c>
      <c r="X31" s="136" t="str">
        <f>IF($P$10="課税",T52,T51)</f>
        <v>0</v>
      </c>
      <c r="Y31" s="156" t="s">
        <v>1</v>
      </c>
      <c r="AA31" s="388"/>
      <c r="AB31" s="390"/>
      <c r="AC31" s="629"/>
      <c r="AE31" s="169"/>
      <c r="AF31" s="169"/>
    </row>
    <row r="32" spans="2:34" ht="23.25" customHeight="1" x14ac:dyDescent="0.15">
      <c r="B32" s="586" t="s">
        <v>179</v>
      </c>
      <c r="C32" s="587"/>
      <c r="D32" s="587"/>
      <c r="E32" s="587"/>
      <c r="F32" s="587"/>
      <c r="G32" s="588"/>
      <c r="H32" s="306" t="s">
        <v>51</v>
      </c>
      <c r="I32" s="360"/>
      <c r="J32" s="360"/>
      <c r="K32" s="360"/>
      <c r="L32" s="360"/>
      <c r="M32" s="360"/>
      <c r="N32" s="360"/>
      <c r="O32" s="360"/>
      <c r="P32" s="360"/>
      <c r="Q32" s="360"/>
      <c r="R32" s="360"/>
      <c r="S32" s="360"/>
      <c r="T32" s="360"/>
      <c r="U32" s="360"/>
      <c r="V32" s="360"/>
      <c r="W32" s="307"/>
      <c r="X32" s="80">
        <v>40000</v>
      </c>
      <c r="Y32" s="161" t="s">
        <v>1</v>
      </c>
      <c r="AA32" s="391"/>
      <c r="AB32" s="393"/>
      <c r="AC32" s="630"/>
    </row>
    <row r="33" spans="1:30" ht="30" customHeight="1" x14ac:dyDescent="0.15">
      <c r="B33" s="586" t="s">
        <v>20</v>
      </c>
      <c r="C33" s="587"/>
      <c r="D33" s="587"/>
      <c r="E33" s="587"/>
      <c r="F33" s="587"/>
      <c r="G33" s="588"/>
      <c r="H33" s="58"/>
      <c r="I33" s="58"/>
      <c r="J33" s="58"/>
      <c r="K33" s="58"/>
      <c r="L33" s="58"/>
      <c r="M33" s="58"/>
      <c r="N33" s="58"/>
      <c r="O33" s="58"/>
      <c r="P33" s="58"/>
      <c r="Q33" s="58"/>
      <c r="R33" s="58"/>
      <c r="S33" s="58"/>
      <c r="T33" s="58"/>
      <c r="U33" s="58"/>
      <c r="V33" s="58"/>
      <c r="W33" s="58"/>
      <c r="X33" s="82">
        <f>SUM(X27:X32)</f>
        <v>40000</v>
      </c>
      <c r="Y33" s="161" t="s">
        <v>1</v>
      </c>
      <c r="AA33" s="632"/>
      <c r="AB33" s="633"/>
      <c r="AC33" s="630"/>
      <c r="AD33" s="79"/>
    </row>
    <row r="34" spans="1:30" ht="23.25" hidden="1" customHeight="1" x14ac:dyDescent="0.15">
      <c r="A34" s="104"/>
      <c r="B34" s="589" t="s">
        <v>23</v>
      </c>
      <c r="C34" s="590"/>
      <c r="D34" s="590"/>
      <c r="E34" s="590"/>
      <c r="F34" s="590"/>
      <c r="G34" s="591"/>
      <c r="H34" s="592" t="s">
        <v>72</v>
      </c>
      <c r="I34" s="593"/>
      <c r="J34" s="593"/>
      <c r="K34" s="593"/>
      <c r="L34" s="593"/>
      <c r="M34" s="593"/>
      <c r="N34" s="593"/>
      <c r="O34" s="593"/>
      <c r="P34" s="593"/>
      <c r="Q34" s="593"/>
      <c r="R34" s="593"/>
      <c r="S34" s="593"/>
      <c r="T34" s="593"/>
      <c r="U34" s="593"/>
      <c r="V34" s="593"/>
      <c r="W34" s="105"/>
      <c r="X34" s="106">
        <f>X27/X33</f>
        <v>0</v>
      </c>
      <c r="Y34" s="107"/>
      <c r="Z34" s="108"/>
      <c r="AA34" s="632"/>
      <c r="AB34" s="633"/>
      <c r="AC34" s="630"/>
      <c r="AD34" s="163"/>
    </row>
    <row r="35" spans="1:30" ht="8.25" customHeight="1" x14ac:dyDescent="0.15">
      <c r="B35" s="57"/>
      <c r="C35" s="57"/>
      <c r="D35" s="57"/>
      <c r="E35" s="57"/>
      <c r="F35" s="57"/>
      <c r="G35" s="57"/>
      <c r="H35" s="56"/>
      <c r="I35" s="56"/>
      <c r="J35" s="56"/>
      <c r="K35" s="56"/>
      <c r="L35" s="56"/>
      <c r="M35" s="56"/>
      <c r="N35" s="56"/>
      <c r="O35" s="56"/>
      <c r="P35" s="56"/>
      <c r="Q35" s="56"/>
      <c r="R35" s="56"/>
      <c r="S35" s="56"/>
      <c r="T35" s="56"/>
      <c r="U35" s="56"/>
      <c r="V35" s="56"/>
      <c r="W35" s="56"/>
      <c r="X35" s="55"/>
      <c r="Y35" s="54"/>
      <c r="AA35" s="632"/>
      <c r="AB35" s="633"/>
      <c r="AC35" s="630"/>
      <c r="AD35" s="163"/>
    </row>
    <row r="36" spans="1:30" ht="17.25" x14ac:dyDescent="0.15">
      <c r="A36" s="10">
        <v>2</v>
      </c>
      <c r="B36" s="14" t="s">
        <v>50</v>
      </c>
      <c r="C36" s="14"/>
      <c r="D36" s="14"/>
      <c r="E36" s="14"/>
      <c r="F36" s="14"/>
      <c r="G36" s="168"/>
      <c r="H36" s="168"/>
      <c r="I36" s="168"/>
      <c r="J36" s="168"/>
      <c r="K36" s="168"/>
      <c r="L36" s="168"/>
      <c r="M36" s="168"/>
      <c r="N36" s="168"/>
      <c r="O36" s="168"/>
      <c r="P36" s="168"/>
      <c r="Q36" s="168"/>
      <c r="R36" s="168"/>
      <c r="S36" s="168"/>
      <c r="T36" s="168"/>
      <c r="U36" s="168"/>
      <c r="V36" s="168"/>
      <c r="W36" s="168"/>
      <c r="X36" s="109"/>
      <c r="Y36" s="168"/>
      <c r="AA36" s="634"/>
      <c r="AB36" s="635"/>
      <c r="AC36" s="631"/>
      <c r="AD36" s="163"/>
    </row>
    <row r="37" spans="1:30" ht="30" customHeight="1" x14ac:dyDescent="0.15">
      <c r="B37" s="574" t="s">
        <v>50</v>
      </c>
      <c r="C37" s="575"/>
      <c r="D37" s="575"/>
      <c r="E37" s="575"/>
      <c r="F37" s="575"/>
      <c r="G37" s="576"/>
      <c r="H37" s="577"/>
      <c r="I37" s="578"/>
      <c r="J37" s="578"/>
      <c r="K37" s="578"/>
      <c r="L37" s="578"/>
      <c r="M37" s="578"/>
      <c r="N37" s="578"/>
      <c r="O37" s="578"/>
      <c r="P37" s="578"/>
      <c r="Q37" s="578"/>
      <c r="R37" s="578"/>
      <c r="S37" s="578"/>
      <c r="T37" s="578"/>
      <c r="U37" s="578"/>
      <c r="V37" s="579"/>
      <c r="W37" s="167" t="s">
        <v>135</v>
      </c>
      <c r="X37" s="154" t="str">
        <f>IF(H18="○",1980000,(IF(H19="○",1200000,"")))</f>
        <v/>
      </c>
      <c r="Y37" s="167" t="s">
        <v>1</v>
      </c>
      <c r="AD37" s="79"/>
    </row>
    <row r="38" spans="1:30" ht="6" customHeight="1" x14ac:dyDescent="0.15">
      <c r="B38" s="52"/>
      <c r="C38" s="52"/>
      <c r="D38" s="52"/>
      <c r="E38" s="52"/>
      <c r="F38" s="52"/>
      <c r="G38" s="52"/>
      <c r="H38" s="155"/>
      <c r="I38" s="155"/>
      <c r="J38" s="155"/>
      <c r="K38" s="155"/>
      <c r="L38" s="155"/>
      <c r="M38" s="155"/>
      <c r="N38" s="155"/>
      <c r="O38" s="155"/>
      <c r="P38" s="155"/>
      <c r="Q38" s="155"/>
      <c r="R38" s="155"/>
      <c r="S38" s="155"/>
      <c r="T38" s="155"/>
      <c r="U38" s="155"/>
      <c r="V38" s="155"/>
      <c r="W38" s="52"/>
      <c r="X38" s="53"/>
      <c r="Y38" s="52"/>
      <c r="AD38" s="79"/>
    </row>
    <row r="39" spans="1:30" ht="17.25" customHeight="1" x14ac:dyDescent="0.15">
      <c r="A39" s="10">
        <v>3</v>
      </c>
      <c r="B39" s="52" t="s">
        <v>73</v>
      </c>
      <c r="C39" s="52"/>
      <c r="D39" s="52"/>
      <c r="E39" s="52"/>
      <c r="F39" s="52"/>
      <c r="G39" s="52"/>
      <c r="H39" s="155"/>
      <c r="I39" s="155"/>
      <c r="J39" s="155"/>
      <c r="K39" s="155"/>
      <c r="L39" s="155"/>
      <c r="M39" s="155"/>
      <c r="N39" s="155"/>
      <c r="O39" s="155"/>
      <c r="P39" s="155"/>
      <c r="Q39" s="155"/>
      <c r="R39" s="155"/>
      <c r="S39" s="155"/>
      <c r="T39" s="155"/>
      <c r="U39" s="155"/>
      <c r="V39" s="155"/>
      <c r="W39" s="52"/>
      <c r="X39" s="53"/>
      <c r="Y39" s="52"/>
    </row>
    <row r="40" spans="1:30" ht="26.1" hidden="1" customHeight="1" x14ac:dyDescent="0.15">
      <c r="B40" s="110"/>
      <c r="C40" s="110"/>
      <c r="D40" s="110"/>
      <c r="E40" s="363" t="s">
        <v>136</v>
      </c>
      <c r="F40" s="580"/>
      <c r="G40" s="364"/>
      <c r="H40" s="321" t="s">
        <v>75</v>
      </c>
      <c r="I40" s="322"/>
      <c r="J40" s="322"/>
      <c r="K40" s="322"/>
      <c r="L40" s="322"/>
      <c r="M40" s="322"/>
      <c r="N40" s="322"/>
      <c r="O40" s="322"/>
      <c r="P40" s="322"/>
      <c r="Q40" s="322"/>
      <c r="R40" s="322"/>
      <c r="S40" s="322"/>
      <c r="T40" s="322"/>
      <c r="U40" s="322"/>
      <c r="V40" s="323"/>
      <c r="W40" s="111" t="s">
        <v>135</v>
      </c>
      <c r="X40" s="112">
        <f>IF(X33&gt;X37,X37,X33)</f>
        <v>40000</v>
      </c>
      <c r="Y40" s="111" t="s">
        <v>1</v>
      </c>
      <c r="Z40" s="110"/>
    </row>
    <row r="41" spans="1:30" ht="26.1" hidden="1" customHeight="1" x14ac:dyDescent="0.15">
      <c r="B41" s="110"/>
      <c r="C41" s="110"/>
      <c r="D41" s="110"/>
      <c r="E41" s="365" t="s">
        <v>137</v>
      </c>
      <c r="F41" s="581"/>
      <c r="G41" s="366"/>
      <c r="H41" s="321" t="s">
        <v>77</v>
      </c>
      <c r="I41" s="322"/>
      <c r="J41" s="322"/>
      <c r="K41" s="322"/>
      <c r="L41" s="322"/>
      <c r="M41" s="322"/>
      <c r="N41" s="322"/>
      <c r="O41" s="322"/>
      <c r="P41" s="322"/>
      <c r="Q41" s="322"/>
      <c r="R41" s="322"/>
      <c r="S41" s="322"/>
      <c r="T41" s="322"/>
      <c r="U41" s="322"/>
      <c r="V41" s="323"/>
      <c r="W41" s="113"/>
      <c r="X41" s="114">
        <f>X27/X40</f>
        <v>0</v>
      </c>
      <c r="Y41" s="115"/>
      <c r="Z41" s="110"/>
    </row>
    <row r="42" spans="1:30" ht="23.25" customHeight="1" x14ac:dyDescent="0.15">
      <c r="B42" s="599" t="s">
        <v>73</v>
      </c>
      <c r="C42" s="599"/>
      <c r="D42" s="599"/>
      <c r="E42" s="600" t="s">
        <v>73</v>
      </c>
      <c r="F42" s="600"/>
      <c r="G42" s="600"/>
      <c r="H42" s="601" t="s">
        <v>78</v>
      </c>
      <c r="I42" s="601"/>
      <c r="J42" s="601"/>
      <c r="K42" s="601"/>
      <c r="L42" s="601"/>
      <c r="M42" s="601"/>
      <c r="N42" s="601"/>
      <c r="O42" s="601"/>
      <c r="P42" s="601"/>
      <c r="Q42" s="601"/>
      <c r="R42" s="601"/>
      <c r="S42" s="601"/>
      <c r="T42" s="601"/>
      <c r="U42" s="601"/>
      <c r="V42" s="602"/>
      <c r="W42" s="15" t="s">
        <v>135</v>
      </c>
      <c r="X42" s="81">
        <f>IF(X41&lt;0.5,X27*2,X40)</f>
        <v>0</v>
      </c>
      <c r="Y42" s="15" t="s">
        <v>1</v>
      </c>
      <c r="AA42" s="51"/>
    </row>
    <row r="43" spans="1:30" ht="23.25" customHeight="1" x14ac:dyDescent="0.15">
      <c r="B43" s="599"/>
      <c r="C43" s="599"/>
      <c r="D43" s="599"/>
      <c r="E43" s="397" t="s">
        <v>138</v>
      </c>
      <c r="F43" s="398"/>
      <c r="G43" s="399"/>
      <c r="H43" s="347" t="s">
        <v>80</v>
      </c>
      <c r="I43" s="348"/>
      <c r="J43" s="348"/>
      <c r="K43" s="348"/>
      <c r="L43" s="348"/>
      <c r="M43" s="348"/>
      <c r="N43" s="348"/>
      <c r="O43" s="348"/>
      <c r="P43" s="348"/>
      <c r="Q43" s="348"/>
      <c r="R43" s="348"/>
      <c r="S43" s="348"/>
      <c r="T43" s="348"/>
      <c r="U43" s="348"/>
      <c r="V43" s="349"/>
      <c r="W43" s="15"/>
      <c r="X43" s="116" t="str">
        <f>IFERROR(X27/X42,"")</f>
        <v/>
      </c>
      <c r="Y43" s="15"/>
      <c r="AA43" s="51"/>
    </row>
    <row r="44" spans="1:30" ht="23.25" customHeight="1" thickBot="1" x14ac:dyDescent="0.2">
      <c r="B44" s="599"/>
      <c r="C44" s="599"/>
      <c r="D44" s="599"/>
      <c r="E44" s="600" t="s">
        <v>57</v>
      </c>
      <c r="F44" s="600"/>
      <c r="G44" s="600"/>
      <c r="H44" s="117" t="s">
        <v>81</v>
      </c>
      <c r="I44" s="118"/>
      <c r="J44" s="118"/>
      <c r="K44" s="118"/>
      <c r="L44" s="118"/>
      <c r="M44" s="118"/>
      <c r="N44" s="118"/>
      <c r="O44" s="118"/>
      <c r="P44" s="118"/>
      <c r="Q44" s="118"/>
      <c r="R44" s="118"/>
      <c r="S44" s="118"/>
      <c r="T44" s="118"/>
      <c r="U44" s="118"/>
      <c r="V44" s="119"/>
      <c r="W44" s="167" t="s">
        <v>135</v>
      </c>
      <c r="X44" s="136" t="str">
        <f>IF(P10="課税",ROUNDDOWN(X42*0.1,0),"0")</f>
        <v>0</v>
      </c>
      <c r="Y44" s="15" t="s">
        <v>1</v>
      </c>
      <c r="AA44" s="120"/>
    </row>
    <row r="45" spans="1:30" ht="35.1" customHeight="1" thickBot="1" x14ac:dyDescent="0.2">
      <c r="B45" s="599"/>
      <c r="C45" s="599"/>
      <c r="D45" s="599"/>
      <c r="E45" s="600" t="s">
        <v>183</v>
      </c>
      <c r="F45" s="600"/>
      <c r="G45" s="600"/>
      <c r="H45" s="192" t="s">
        <v>139</v>
      </c>
      <c r="I45" s="121"/>
      <c r="J45" s="121"/>
      <c r="K45" s="121"/>
      <c r="L45" s="121"/>
      <c r="M45" s="121"/>
      <c r="N45" s="121"/>
      <c r="O45" s="121"/>
      <c r="P45" s="121"/>
      <c r="Q45" s="121"/>
      <c r="R45" s="121"/>
      <c r="S45" s="121"/>
      <c r="T45" s="121"/>
      <c r="U45" s="121"/>
      <c r="V45" s="121"/>
      <c r="W45" s="189" t="s">
        <v>135</v>
      </c>
      <c r="X45" s="193">
        <f>SUM(X42+X44)</f>
        <v>0</v>
      </c>
      <c r="Y45" s="194" t="s">
        <v>1</v>
      </c>
    </row>
    <row r="46" spans="1:30" s="63" customFormat="1" ht="33" customHeight="1" x14ac:dyDescent="0.15">
      <c r="A46" s="69"/>
      <c r="B46" s="594" t="s">
        <v>82</v>
      </c>
      <c r="C46" s="595"/>
      <c r="D46" s="595"/>
      <c r="E46" s="595"/>
      <c r="F46" s="595"/>
      <c r="G46" s="596"/>
      <c r="H46" s="597" t="s">
        <v>122</v>
      </c>
      <c r="I46" s="597"/>
      <c r="J46" s="597"/>
      <c r="K46" s="597"/>
      <c r="L46" s="597"/>
      <c r="M46" s="597"/>
      <c r="N46" s="597"/>
      <c r="O46" s="597"/>
      <c r="P46" s="597"/>
      <c r="Q46" s="597"/>
      <c r="R46" s="597"/>
      <c r="S46" s="597"/>
      <c r="T46" s="597"/>
      <c r="U46" s="597"/>
      <c r="V46" s="597"/>
      <c r="W46" s="597"/>
      <c r="X46" s="597"/>
      <c r="Y46" s="598"/>
      <c r="AD46" s="11"/>
    </row>
    <row r="47" spans="1:30" ht="15.6" customHeight="1" x14ac:dyDescent="0.15"/>
    <row r="48" spans="1:30" ht="23.45" customHeight="1" x14ac:dyDescent="0.15">
      <c r="B48" s="122"/>
      <c r="C48" s="122"/>
      <c r="D48" s="122"/>
      <c r="E48" s="122"/>
      <c r="F48" s="122"/>
      <c r="Y48" s="102" t="s">
        <v>201</v>
      </c>
    </row>
    <row r="49" spans="2:26" ht="23.25" customHeight="1" x14ac:dyDescent="0.15">
      <c r="B49" s="357" t="s">
        <v>56</v>
      </c>
      <c r="C49" s="358"/>
      <c r="D49" s="358"/>
      <c r="E49" s="358"/>
      <c r="F49" s="358"/>
      <c r="G49" s="359"/>
      <c r="H49" s="603" t="str">
        <f>H14</f>
        <v/>
      </c>
      <c r="I49" s="604"/>
      <c r="J49" s="158" t="s">
        <v>140</v>
      </c>
      <c r="K49" s="603" t="str">
        <f>K14</f>
        <v/>
      </c>
      <c r="L49" s="605"/>
      <c r="M49" s="605"/>
      <c r="N49" s="604"/>
    </row>
    <row r="50" spans="2:26" ht="23.25" customHeight="1" x14ac:dyDescent="0.15">
      <c r="B50" s="123" t="s">
        <v>83</v>
      </c>
      <c r="C50" s="123"/>
      <c r="D50" s="123"/>
      <c r="E50" s="123"/>
      <c r="F50" s="123"/>
    </row>
    <row r="51" spans="2:26" ht="40.15" customHeight="1" x14ac:dyDescent="0.15">
      <c r="B51" s="606" t="s">
        <v>84</v>
      </c>
      <c r="C51" s="606"/>
      <c r="D51" s="606"/>
      <c r="E51" s="606"/>
      <c r="F51" s="606"/>
      <c r="G51" s="606"/>
      <c r="H51" s="606"/>
      <c r="I51" s="606"/>
      <c r="J51" s="124" t="str">
        <f>IF($P$10="免税","○","　")</f>
        <v>　</v>
      </c>
      <c r="K51" s="607" t="s">
        <v>85</v>
      </c>
      <c r="L51" s="608"/>
      <c r="M51" s="608"/>
      <c r="N51" s="608"/>
      <c r="O51" s="609" t="s">
        <v>186</v>
      </c>
      <c r="P51" s="609"/>
      <c r="Q51" s="609"/>
      <c r="R51" s="609"/>
      <c r="S51" s="609"/>
      <c r="T51" s="610" t="str">
        <f>IF(SUM(T54:W73)=0,"0",SUM(T54:W73))</f>
        <v>0</v>
      </c>
      <c r="U51" s="610"/>
      <c r="V51" s="610"/>
      <c r="W51" s="610"/>
      <c r="X51" s="610"/>
      <c r="Y51" s="125" t="s">
        <v>1</v>
      </c>
      <c r="Z51" s="96"/>
    </row>
    <row r="52" spans="2:26" ht="40.15" customHeight="1" x14ac:dyDescent="0.15">
      <c r="B52" s="606"/>
      <c r="C52" s="606"/>
      <c r="D52" s="606"/>
      <c r="E52" s="606"/>
      <c r="F52" s="606"/>
      <c r="G52" s="606"/>
      <c r="H52" s="606"/>
      <c r="I52" s="606"/>
      <c r="J52" s="124" t="str">
        <f>IF($P$10="課税","○","　")</f>
        <v>　</v>
      </c>
      <c r="K52" s="607" t="s">
        <v>86</v>
      </c>
      <c r="L52" s="608"/>
      <c r="M52" s="608"/>
      <c r="N52" s="608"/>
      <c r="O52" s="609" t="s">
        <v>187</v>
      </c>
      <c r="P52" s="609"/>
      <c r="Q52" s="609"/>
      <c r="R52" s="609"/>
      <c r="S52" s="609"/>
      <c r="T52" s="610" t="str">
        <f>IF(SUM(X54:Y73)=0,"0",SUM(X54:Y73))</f>
        <v>0</v>
      </c>
      <c r="U52" s="610"/>
      <c r="V52" s="610"/>
      <c r="W52" s="610"/>
      <c r="X52" s="610"/>
      <c r="Y52" s="125" t="s">
        <v>1</v>
      </c>
      <c r="Z52" s="96"/>
    </row>
    <row r="53" spans="2:26" ht="45.6" customHeight="1" x14ac:dyDescent="0.15">
      <c r="B53" s="618" t="s">
        <v>180</v>
      </c>
      <c r="C53" s="619"/>
      <c r="D53" s="620" t="s">
        <v>87</v>
      </c>
      <c r="E53" s="621"/>
      <c r="F53" s="621"/>
      <c r="G53" s="621"/>
      <c r="H53" s="621"/>
      <c r="I53" s="621"/>
      <c r="J53" s="622"/>
      <c r="K53" s="623" t="s">
        <v>88</v>
      </c>
      <c r="L53" s="623"/>
      <c r="M53" s="623"/>
      <c r="N53" s="623"/>
      <c r="O53" s="624" t="s">
        <v>89</v>
      </c>
      <c r="P53" s="625"/>
      <c r="Q53" s="625"/>
      <c r="R53" s="195" t="s">
        <v>90</v>
      </c>
      <c r="S53" s="196" t="s">
        <v>91</v>
      </c>
      <c r="T53" s="626" t="s">
        <v>184</v>
      </c>
      <c r="U53" s="623"/>
      <c r="V53" s="623"/>
      <c r="W53" s="623"/>
      <c r="X53" s="627" t="s">
        <v>185</v>
      </c>
      <c r="Y53" s="628"/>
      <c r="Z53" s="95"/>
    </row>
    <row r="54" spans="2:26" ht="40.15" customHeight="1" x14ac:dyDescent="0.15">
      <c r="B54" s="410" t="s">
        <v>61</v>
      </c>
      <c r="C54" s="412"/>
      <c r="D54" s="611"/>
      <c r="E54" s="612"/>
      <c r="F54" s="612"/>
      <c r="G54" s="612"/>
      <c r="H54" s="612"/>
      <c r="I54" s="612"/>
      <c r="J54" s="613"/>
      <c r="K54" s="614"/>
      <c r="L54" s="614"/>
      <c r="M54" s="614"/>
      <c r="N54" s="614"/>
      <c r="O54" s="615"/>
      <c r="P54" s="615"/>
      <c r="Q54" s="615"/>
      <c r="R54" s="126"/>
      <c r="S54" s="126"/>
      <c r="T54" s="615"/>
      <c r="U54" s="615"/>
      <c r="V54" s="615"/>
      <c r="W54" s="615"/>
      <c r="X54" s="616" t="str">
        <f t="shared" ref="X54" si="0">IF(T54="","",ROUNDDOWN(T54/1.1,0))</f>
        <v/>
      </c>
      <c r="Y54" s="617"/>
      <c r="Z54" s="95"/>
    </row>
    <row r="55" spans="2:26" ht="40.15" customHeight="1" x14ac:dyDescent="0.15">
      <c r="B55" s="410"/>
      <c r="C55" s="412"/>
      <c r="D55" s="611"/>
      <c r="E55" s="612"/>
      <c r="F55" s="612"/>
      <c r="G55" s="612"/>
      <c r="H55" s="612"/>
      <c r="I55" s="612"/>
      <c r="J55" s="613"/>
      <c r="K55" s="614"/>
      <c r="L55" s="614"/>
      <c r="M55" s="614"/>
      <c r="N55" s="614"/>
      <c r="O55" s="615"/>
      <c r="P55" s="615"/>
      <c r="Q55" s="615"/>
      <c r="R55" s="126"/>
      <c r="S55" s="126"/>
      <c r="T55" s="615"/>
      <c r="U55" s="615"/>
      <c r="V55" s="615"/>
      <c r="W55" s="615"/>
      <c r="X55" s="616" t="str">
        <f>IF(T55="","",ROUNDDOWN(T55/1.1,0))</f>
        <v/>
      </c>
      <c r="Y55" s="617"/>
      <c r="Z55" s="95"/>
    </row>
    <row r="56" spans="2:26" ht="40.15" customHeight="1" x14ac:dyDescent="0.15">
      <c r="B56" s="410"/>
      <c r="C56" s="412"/>
      <c r="D56" s="611"/>
      <c r="E56" s="612"/>
      <c r="F56" s="612"/>
      <c r="G56" s="612"/>
      <c r="H56" s="612"/>
      <c r="I56" s="612"/>
      <c r="J56" s="613"/>
      <c r="K56" s="614"/>
      <c r="L56" s="614"/>
      <c r="M56" s="614"/>
      <c r="N56" s="614"/>
      <c r="O56" s="615"/>
      <c r="P56" s="615"/>
      <c r="Q56" s="615"/>
      <c r="R56" s="126"/>
      <c r="S56" s="126"/>
      <c r="T56" s="615"/>
      <c r="U56" s="615"/>
      <c r="V56" s="615"/>
      <c r="W56" s="615"/>
      <c r="X56" s="616" t="str">
        <f t="shared" ref="X56:X73" si="1">IF(T56="","",ROUNDDOWN(T56/1.1,0))</f>
        <v/>
      </c>
      <c r="Y56" s="617"/>
      <c r="Z56" s="95"/>
    </row>
    <row r="57" spans="2:26" ht="40.15" customHeight="1" x14ac:dyDescent="0.15">
      <c r="B57" s="410"/>
      <c r="C57" s="412"/>
      <c r="D57" s="611"/>
      <c r="E57" s="612"/>
      <c r="F57" s="612"/>
      <c r="G57" s="612"/>
      <c r="H57" s="612"/>
      <c r="I57" s="612"/>
      <c r="J57" s="613"/>
      <c r="K57" s="614"/>
      <c r="L57" s="614"/>
      <c r="M57" s="614"/>
      <c r="N57" s="614"/>
      <c r="O57" s="615"/>
      <c r="P57" s="615"/>
      <c r="Q57" s="615"/>
      <c r="R57" s="126"/>
      <c r="S57" s="126"/>
      <c r="T57" s="615"/>
      <c r="U57" s="615"/>
      <c r="V57" s="615"/>
      <c r="W57" s="615"/>
      <c r="X57" s="616" t="str">
        <f t="shared" si="1"/>
        <v/>
      </c>
      <c r="Y57" s="617"/>
      <c r="Z57" s="95"/>
    </row>
    <row r="58" spans="2:26" ht="40.15" customHeight="1" x14ac:dyDescent="0.15">
      <c r="B58" s="410"/>
      <c r="C58" s="412"/>
      <c r="D58" s="611"/>
      <c r="E58" s="612"/>
      <c r="F58" s="612"/>
      <c r="G58" s="612"/>
      <c r="H58" s="612"/>
      <c r="I58" s="612"/>
      <c r="J58" s="613"/>
      <c r="K58" s="614"/>
      <c r="L58" s="614"/>
      <c r="M58" s="614"/>
      <c r="N58" s="614"/>
      <c r="O58" s="615"/>
      <c r="P58" s="615"/>
      <c r="Q58" s="615"/>
      <c r="R58" s="126"/>
      <c r="S58" s="126"/>
      <c r="T58" s="615"/>
      <c r="U58" s="615"/>
      <c r="V58" s="615"/>
      <c r="W58" s="615"/>
      <c r="X58" s="616" t="str">
        <f t="shared" si="1"/>
        <v/>
      </c>
      <c r="Y58" s="617"/>
      <c r="Z58" s="95"/>
    </row>
    <row r="59" spans="2:26" ht="40.15" customHeight="1" x14ac:dyDescent="0.15">
      <c r="B59" s="410"/>
      <c r="C59" s="412"/>
      <c r="D59" s="611"/>
      <c r="E59" s="612"/>
      <c r="F59" s="612"/>
      <c r="G59" s="612"/>
      <c r="H59" s="612"/>
      <c r="I59" s="612"/>
      <c r="J59" s="613"/>
      <c r="K59" s="614"/>
      <c r="L59" s="614"/>
      <c r="M59" s="614"/>
      <c r="N59" s="614"/>
      <c r="O59" s="615"/>
      <c r="P59" s="615"/>
      <c r="Q59" s="615"/>
      <c r="R59" s="126"/>
      <c r="S59" s="126"/>
      <c r="T59" s="615"/>
      <c r="U59" s="615"/>
      <c r="V59" s="615"/>
      <c r="W59" s="615"/>
      <c r="X59" s="616" t="str">
        <f t="shared" si="1"/>
        <v/>
      </c>
      <c r="Y59" s="617"/>
      <c r="Z59" s="95"/>
    </row>
    <row r="60" spans="2:26" ht="40.15" customHeight="1" x14ac:dyDescent="0.15">
      <c r="B60" s="410"/>
      <c r="C60" s="412"/>
      <c r="D60" s="611"/>
      <c r="E60" s="612"/>
      <c r="F60" s="612"/>
      <c r="G60" s="612"/>
      <c r="H60" s="612"/>
      <c r="I60" s="612"/>
      <c r="J60" s="613"/>
      <c r="K60" s="614"/>
      <c r="L60" s="614"/>
      <c r="M60" s="614"/>
      <c r="N60" s="614"/>
      <c r="O60" s="615"/>
      <c r="P60" s="615"/>
      <c r="Q60" s="615"/>
      <c r="R60" s="126"/>
      <c r="S60" s="126"/>
      <c r="T60" s="615"/>
      <c r="U60" s="615"/>
      <c r="V60" s="615"/>
      <c r="W60" s="615"/>
      <c r="X60" s="616" t="str">
        <f t="shared" si="1"/>
        <v/>
      </c>
      <c r="Y60" s="617"/>
      <c r="Z60" s="95"/>
    </row>
    <row r="61" spans="2:26" ht="40.15" customHeight="1" x14ac:dyDescent="0.15">
      <c r="B61" s="410"/>
      <c r="C61" s="412"/>
      <c r="D61" s="611"/>
      <c r="E61" s="612"/>
      <c r="F61" s="612"/>
      <c r="G61" s="612"/>
      <c r="H61" s="612"/>
      <c r="I61" s="612"/>
      <c r="J61" s="613"/>
      <c r="K61" s="614"/>
      <c r="L61" s="614"/>
      <c r="M61" s="614"/>
      <c r="N61" s="614"/>
      <c r="O61" s="615"/>
      <c r="P61" s="615"/>
      <c r="Q61" s="615"/>
      <c r="R61" s="126"/>
      <c r="S61" s="126"/>
      <c r="T61" s="615"/>
      <c r="U61" s="615"/>
      <c r="V61" s="615"/>
      <c r="W61" s="615"/>
      <c r="X61" s="616" t="str">
        <f t="shared" si="1"/>
        <v/>
      </c>
      <c r="Y61" s="617"/>
      <c r="Z61" s="95"/>
    </row>
    <row r="62" spans="2:26" ht="40.15" customHeight="1" x14ac:dyDescent="0.15">
      <c r="B62" s="410"/>
      <c r="C62" s="412"/>
      <c r="D62" s="611"/>
      <c r="E62" s="612"/>
      <c r="F62" s="612"/>
      <c r="G62" s="612"/>
      <c r="H62" s="612"/>
      <c r="I62" s="612"/>
      <c r="J62" s="613"/>
      <c r="K62" s="614"/>
      <c r="L62" s="614"/>
      <c r="M62" s="614"/>
      <c r="N62" s="614"/>
      <c r="O62" s="615"/>
      <c r="P62" s="615"/>
      <c r="Q62" s="615"/>
      <c r="R62" s="126"/>
      <c r="S62" s="126"/>
      <c r="T62" s="615"/>
      <c r="U62" s="615"/>
      <c r="V62" s="615"/>
      <c r="W62" s="615"/>
      <c r="X62" s="616" t="str">
        <f t="shared" si="1"/>
        <v/>
      </c>
      <c r="Y62" s="617"/>
      <c r="Z62" s="95"/>
    </row>
    <row r="63" spans="2:26" ht="40.15" customHeight="1" x14ac:dyDescent="0.15">
      <c r="B63" s="410"/>
      <c r="C63" s="412"/>
      <c r="D63" s="611"/>
      <c r="E63" s="612"/>
      <c r="F63" s="612"/>
      <c r="G63" s="612"/>
      <c r="H63" s="612"/>
      <c r="I63" s="612"/>
      <c r="J63" s="613"/>
      <c r="K63" s="614"/>
      <c r="L63" s="614"/>
      <c r="M63" s="614"/>
      <c r="N63" s="614"/>
      <c r="O63" s="615"/>
      <c r="P63" s="615"/>
      <c r="Q63" s="615"/>
      <c r="R63" s="126"/>
      <c r="S63" s="126"/>
      <c r="T63" s="615"/>
      <c r="U63" s="615"/>
      <c r="V63" s="615"/>
      <c r="W63" s="615"/>
      <c r="X63" s="616" t="str">
        <f t="shared" si="1"/>
        <v/>
      </c>
      <c r="Y63" s="617"/>
      <c r="Z63" s="95"/>
    </row>
    <row r="64" spans="2:26" ht="40.15" customHeight="1" x14ac:dyDescent="0.15">
      <c r="B64" s="410"/>
      <c r="C64" s="412"/>
      <c r="D64" s="611"/>
      <c r="E64" s="612"/>
      <c r="F64" s="612"/>
      <c r="G64" s="612"/>
      <c r="H64" s="612"/>
      <c r="I64" s="612"/>
      <c r="J64" s="613"/>
      <c r="K64" s="614"/>
      <c r="L64" s="614"/>
      <c r="M64" s="614"/>
      <c r="N64" s="614"/>
      <c r="O64" s="615"/>
      <c r="P64" s="615"/>
      <c r="Q64" s="615"/>
      <c r="R64" s="126"/>
      <c r="S64" s="126"/>
      <c r="T64" s="615"/>
      <c r="U64" s="615"/>
      <c r="V64" s="615"/>
      <c r="W64" s="615"/>
      <c r="X64" s="616" t="str">
        <f t="shared" si="1"/>
        <v/>
      </c>
      <c r="Y64" s="617"/>
      <c r="Z64" s="95"/>
    </row>
    <row r="65" spans="2:26" ht="40.15" customHeight="1" x14ac:dyDescent="0.15">
      <c r="B65" s="410"/>
      <c r="C65" s="412"/>
      <c r="D65" s="611"/>
      <c r="E65" s="612"/>
      <c r="F65" s="612"/>
      <c r="G65" s="612"/>
      <c r="H65" s="612"/>
      <c r="I65" s="612"/>
      <c r="J65" s="613"/>
      <c r="K65" s="614"/>
      <c r="L65" s="614"/>
      <c r="M65" s="614"/>
      <c r="N65" s="614"/>
      <c r="O65" s="615"/>
      <c r="P65" s="615"/>
      <c r="Q65" s="615"/>
      <c r="R65" s="126"/>
      <c r="S65" s="126"/>
      <c r="T65" s="615"/>
      <c r="U65" s="615"/>
      <c r="V65" s="615"/>
      <c r="W65" s="615"/>
      <c r="X65" s="616" t="str">
        <f t="shared" si="1"/>
        <v/>
      </c>
      <c r="Y65" s="617"/>
      <c r="Z65" s="95"/>
    </row>
    <row r="66" spans="2:26" ht="40.15" customHeight="1" x14ac:dyDescent="0.15">
      <c r="B66" s="410"/>
      <c r="C66" s="412"/>
      <c r="D66" s="611"/>
      <c r="E66" s="612"/>
      <c r="F66" s="612"/>
      <c r="G66" s="612"/>
      <c r="H66" s="612"/>
      <c r="I66" s="612"/>
      <c r="J66" s="613"/>
      <c r="K66" s="614"/>
      <c r="L66" s="614"/>
      <c r="M66" s="614"/>
      <c r="N66" s="614"/>
      <c r="O66" s="615"/>
      <c r="P66" s="615"/>
      <c r="Q66" s="615"/>
      <c r="R66" s="126"/>
      <c r="S66" s="126"/>
      <c r="T66" s="615"/>
      <c r="U66" s="615"/>
      <c r="V66" s="615"/>
      <c r="W66" s="615"/>
      <c r="X66" s="616" t="str">
        <f t="shared" si="1"/>
        <v/>
      </c>
      <c r="Y66" s="617"/>
      <c r="Z66" s="95"/>
    </row>
    <row r="67" spans="2:26" ht="40.15" customHeight="1" x14ac:dyDescent="0.15">
      <c r="B67" s="410"/>
      <c r="C67" s="412"/>
      <c r="D67" s="611"/>
      <c r="E67" s="612"/>
      <c r="F67" s="612"/>
      <c r="G67" s="612"/>
      <c r="H67" s="612"/>
      <c r="I67" s="612"/>
      <c r="J67" s="613"/>
      <c r="K67" s="614"/>
      <c r="L67" s="614"/>
      <c r="M67" s="614"/>
      <c r="N67" s="614"/>
      <c r="O67" s="615"/>
      <c r="P67" s="615"/>
      <c r="Q67" s="615"/>
      <c r="R67" s="126"/>
      <c r="S67" s="126"/>
      <c r="T67" s="615"/>
      <c r="U67" s="615"/>
      <c r="V67" s="615"/>
      <c r="W67" s="615"/>
      <c r="X67" s="616" t="str">
        <f t="shared" si="1"/>
        <v/>
      </c>
      <c r="Y67" s="617"/>
      <c r="Z67" s="95"/>
    </row>
    <row r="68" spans="2:26" ht="40.15" customHeight="1" x14ac:dyDescent="0.15">
      <c r="B68" s="410"/>
      <c r="C68" s="412"/>
      <c r="D68" s="611"/>
      <c r="E68" s="612"/>
      <c r="F68" s="612"/>
      <c r="G68" s="612"/>
      <c r="H68" s="612"/>
      <c r="I68" s="612"/>
      <c r="J68" s="613"/>
      <c r="K68" s="614"/>
      <c r="L68" s="614"/>
      <c r="M68" s="614"/>
      <c r="N68" s="614"/>
      <c r="O68" s="615"/>
      <c r="P68" s="615"/>
      <c r="Q68" s="615"/>
      <c r="R68" s="126"/>
      <c r="S68" s="126"/>
      <c r="T68" s="615"/>
      <c r="U68" s="615"/>
      <c r="V68" s="615"/>
      <c r="W68" s="615"/>
      <c r="X68" s="616" t="str">
        <f t="shared" si="1"/>
        <v/>
      </c>
      <c r="Y68" s="617"/>
      <c r="Z68" s="95"/>
    </row>
    <row r="69" spans="2:26" ht="40.15" customHeight="1" x14ac:dyDescent="0.15">
      <c r="B69" s="410"/>
      <c r="C69" s="412"/>
      <c r="D69" s="611"/>
      <c r="E69" s="612"/>
      <c r="F69" s="612"/>
      <c r="G69" s="612"/>
      <c r="H69" s="612"/>
      <c r="I69" s="612"/>
      <c r="J69" s="613"/>
      <c r="K69" s="614"/>
      <c r="L69" s="614"/>
      <c r="M69" s="614"/>
      <c r="N69" s="614"/>
      <c r="O69" s="615"/>
      <c r="P69" s="615"/>
      <c r="Q69" s="615"/>
      <c r="R69" s="126"/>
      <c r="S69" s="126"/>
      <c r="T69" s="615"/>
      <c r="U69" s="615"/>
      <c r="V69" s="615"/>
      <c r="W69" s="615"/>
      <c r="X69" s="616" t="str">
        <f t="shared" si="1"/>
        <v/>
      </c>
      <c r="Y69" s="617"/>
      <c r="Z69" s="95"/>
    </row>
    <row r="70" spans="2:26" ht="40.15" customHeight="1" x14ac:dyDescent="0.15">
      <c r="B70" s="410"/>
      <c r="C70" s="412"/>
      <c r="D70" s="611"/>
      <c r="E70" s="612"/>
      <c r="F70" s="612"/>
      <c r="G70" s="612"/>
      <c r="H70" s="612"/>
      <c r="I70" s="612"/>
      <c r="J70" s="613"/>
      <c r="K70" s="614"/>
      <c r="L70" s="614"/>
      <c r="M70" s="614"/>
      <c r="N70" s="614"/>
      <c r="O70" s="615"/>
      <c r="P70" s="615"/>
      <c r="Q70" s="615"/>
      <c r="R70" s="126"/>
      <c r="S70" s="126"/>
      <c r="T70" s="615"/>
      <c r="U70" s="615"/>
      <c r="V70" s="615"/>
      <c r="W70" s="615"/>
      <c r="X70" s="616" t="str">
        <f t="shared" si="1"/>
        <v/>
      </c>
      <c r="Y70" s="617"/>
      <c r="Z70" s="95"/>
    </row>
    <row r="71" spans="2:26" ht="40.15" customHeight="1" x14ac:dyDescent="0.15">
      <c r="B71" s="410"/>
      <c r="C71" s="412"/>
      <c r="D71" s="611"/>
      <c r="E71" s="612"/>
      <c r="F71" s="612"/>
      <c r="G71" s="612"/>
      <c r="H71" s="612"/>
      <c r="I71" s="612"/>
      <c r="J71" s="613"/>
      <c r="K71" s="614"/>
      <c r="L71" s="614"/>
      <c r="M71" s="614"/>
      <c r="N71" s="614"/>
      <c r="O71" s="615"/>
      <c r="P71" s="615"/>
      <c r="Q71" s="615"/>
      <c r="R71" s="126"/>
      <c r="S71" s="126"/>
      <c r="T71" s="615"/>
      <c r="U71" s="615"/>
      <c r="V71" s="615"/>
      <c r="W71" s="615"/>
      <c r="X71" s="616" t="str">
        <f t="shared" si="1"/>
        <v/>
      </c>
      <c r="Y71" s="617"/>
      <c r="Z71" s="95"/>
    </row>
    <row r="72" spans="2:26" ht="40.15" customHeight="1" x14ac:dyDescent="0.15">
      <c r="B72" s="410"/>
      <c r="C72" s="412"/>
      <c r="D72" s="611"/>
      <c r="E72" s="612"/>
      <c r="F72" s="612"/>
      <c r="G72" s="612"/>
      <c r="H72" s="612"/>
      <c r="I72" s="612"/>
      <c r="J72" s="613"/>
      <c r="K72" s="614"/>
      <c r="L72" s="614"/>
      <c r="M72" s="614"/>
      <c r="N72" s="614"/>
      <c r="O72" s="615"/>
      <c r="P72" s="615"/>
      <c r="Q72" s="615"/>
      <c r="R72" s="126"/>
      <c r="S72" s="126"/>
      <c r="T72" s="615"/>
      <c r="U72" s="615"/>
      <c r="V72" s="615"/>
      <c r="W72" s="615"/>
      <c r="X72" s="616" t="str">
        <f t="shared" si="1"/>
        <v/>
      </c>
      <c r="Y72" s="617"/>
      <c r="Z72" s="95"/>
    </row>
    <row r="73" spans="2:26" ht="40.15" customHeight="1" x14ac:dyDescent="0.15">
      <c r="B73" s="410"/>
      <c r="C73" s="412"/>
      <c r="D73" s="611"/>
      <c r="E73" s="612"/>
      <c r="F73" s="612"/>
      <c r="G73" s="612"/>
      <c r="H73" s="612"/>
      <c r="I73" s="612"/>
      <c r="J73" s="613"/>
      <c r="K73" s="614"/>
      <c r="L73" s="614"/>
      <c r="M73" s="614"/>
      <c r="N73" s="614"/>
      <c r="O73" s="615"/>
      <c r="P73" s="615"/>
      <c r="Q73" s="615"/>
      <c r="R73" s="126"/>
      <c r="S73" s="126"/>
      <c r="T73" s="615"/>
      <c r="U73" s="615"/>
      <c r="V73" s="615"/>
      <c r="W73" s="615"/>
      <c r="X73" s="616" t="str">
        <f t="shared" si="1"/>
        <v/>
      </c>
      <c r="Y73" s="617"/>
      <c r="Z73" s="95"/>
    </row>
  </sheetData>
  <sheetProtection algorithmName="SHA-512" hashValue="LYUTYOlDUT0U8qgb+4nwjVAUl9li9hAEmmGV1bhbvu1Y/4jOBKVXcvlZpdKQppwA+qPBXWk99ol0Vw+egJBaQw==" saltValue="ZXaH6IDByc+WzEW2QirONQ==" spinCount="100000" sheet="1" objects="1" scenarios="1" insertRows="0" selectLockedCells="1"/>
  <dataConsolidate/>
  <mergeCells count="231">
    <mergeCell ref="AA31:AB32"/>
    <mergeCell ref="AC31:AC36"/>
    <mergeCell ref="AA33:AB36"/>
    <mergeCell ref="D26:G26"/>
    <mergeCell ref="D27:G27"/>
    <mergeCell ref="B73:C73"/>
    <mergeCell ref="D73:J73"/>
    <mergeCell ref="K73:N73"/>
    <mergeCell ref="O73:Q73"/>
    <mergeCell ref="T73:W73"/>
    <mergeCell ref="X73:Y73"/>
    <mergeCell ref="B72:C72"/>
    <mergeCell ref="D72:J72"/>
    <mergeCell ref="K72:N72"/>
    <mergeCell ref="O72:Q72"/>
    <mergeCell ref="T72:W72"/>
    <mergeCell ref="X72:Y72"/>
    <mergeCell ref="B71:C71"/>
    <mergeCell ref="D71:J71"/>
    <mergeCell ref="K71:N71"/>
    <mergeCell ref="O71:Q71"/>
    <mergeCell ref="T71:W71"/>
    <mergeCell ref="X71:Y71"/>
    <mergeCell ref="B70:C70"/>
    <mergeCell ref="D70:J70"/>
    <mergeCell ref="K70:N70"/>
    <mergeCell ref="O70:Q70"/>
    <mergeCell ref="T70:W70"/>
    <mergeCell ref="X70:Y70"/>
    <mergeCell ref="B69:C69"/>
    <mergeCell ref="D69:J69"/>
    <mergeCell ref="K69:N69"/>
    <mergeCell ref="O69:Q69"/>
    <mergeCell ref="T69:W69"/>
    <mergeCell ref="X69:Y69"/>
    <mergeCell ref="B68:C68"/>
    <mergeCell ref="D68:J68"/>
    <mergeCell ref="K68:N68"/>
    <mergeCell ref="O68:Q68"/>
    <mergeCell ref="T68:W68"/>
    <mergeCell ref="X68:Y68"/>
    <mergeCell ref="B67:C67"/>
    <mergeCell ref="D67:J67"/>
    <mergeCell ref="K67:N67"/>
    <mergeCell ref="O67:Q67"/>
    <mergeCell ref="T67:W67"/>
    <mergeCell ref="X67:Y67"/>
    <mergeCell ref="B66:C66"/>
    <mergeCell ref="D66:J66"/>
    <mergeCell ref="K66:N66"/>
    <mergeCell ref="O66:Q66"/>
    <mergeCell ref="T66:W66"/>
    <mergeCell ref="X66:Y66"/>
    <mergeCell ref="B65:C65"/>
    <mergeCell ref="D65:J65"/>
    <mergeCell ref="K65:N65"/>
    <mergeCell ref="O65:Q65"/>
    <mergeCell ref="T65:W65"/>
    <mergeCell ref="X65:Y65"/>
    <mergeCell ref="B64:C64"/>
    <mergeCell ref="D64:J64"/>
    <mergeCell ref="K64:N64"/>
    <mergeCell ref="O64:Q64"/>
    <mergeCell ref="T64:W64"/>
    <mergeCell ref="X64:Y64"/>
    <mergeCell ref="B63:C63"/>
    <mergeCell ref="D63:J63"/>
    <mergeCell ref="K63:N63"/>
    <mergeCell ref="O63:Q63"/>
    <mergeCell ref="T63:W63"/>
    <mergeCell ref="X63:Y63"/>
    <mergeCell ref="B62:C62"/>
    <mergeCell ref="D62:J62"/>
    <mergeCell ref="K62:N62"/>
    <mergeCell ref="O62:Q62"/>
    <mergeCell ref="T62:W62"/>
    <mergeCell ref="X62:Y62"/>
    <mergeCell ref="B61:C61"/>
    <mergeCell ref="D61:J61"/>
    <mergeCell ref="K61:N61"/>
    <mergeCell ref="O61:Q61"/>
    <mergeCell ref="T61:W61"/>
    <mergeCell ref="X61:Y61"/>
    <mergeCell ref="B60:C60"/>
    <mergeCell ref="D60:J60"/>
    <mergeCell ref="K60:N60"/>
    <mergeCell ref="O60:Q60"/>
    <mergeCell ref="T60:W60"/>
    <mergeCell ref="X60:Y60"/>
    <mergeCell ref="B59:C59"/>
    <mergeCell ref="D59:J59"/>
    <mergeCell ref="K59:N59"/>
    <mergeCell ref="O59:Q59"/>
    <mergeCell ref="T59:W59"/>
    <mergeCell ref="X59:Y59"/>
    <mergeCell ref="B58:C58"/>
    <mergeCell ref="D58:J58"/>
    <mergeCell ref="K58:N58"/>
    <mergeCell ref="O58:Q58"/>
    <mergeCell ref="T58:W58"/>
    <mergeCell ref="X58:Y58"/>
    <mergeCell ref="B57:C57"/>
    <mergeCell ref="D57:J57"/>
    <mergeCell ref="K57:N57"/>
    <mergeCell ref="O57:Q57"/>
    <mergeCell ref="T57:W57"/>
    <mergeCell ref="X57:Y57"/>
    <mergeCell ref="B56:C56"/>
    <mergeCell ref="D56:J56"/>
    <mergeCell ref="K56:N56"/>
    <mergeCell ref="O56:Q56"/>
    <mergeCell ref="T56:W56"/>
    <mergeCell ref="X56:Y56"/>
    <mergeCell ref="B53:C53"/>
    <mergeCell ref="D53:J53"/>
    <mergeCell ref="K53:N53"/>
    <mergeCell ref="O53:Q53"/>
    <mergeCell ref="T53:W53"/>
    <mergeCell ref="X53:Y53"/>
    <mergeCell ref="B55:C55"/>
    <mergeCell ref="D55:J55"/>
    <mergeCell ref="K55:N55"/>
    <mergeCell ref="O55:Q55"/>
    <mergeCell ref="T55:W55"/>
    <mergeCell ref="X55:Y55"/>
    <mergeCell ref="B54:C54"/>
    <mergeCell ref="D54:J54"/>
    <mergeCell ref="K54:N54"/>
    <mergeCell ref="O54:Q54"/>
    <mergeCell ref="T54:W54"/>
    <mergeCell ref="X54:Y54"/>
    <mergeCell ref="B49:G49"/>
    <mergeCell ref="H49:I49"/>
    <mergeCell ref="K49:N49"/>
    <mergeCell ref="B51:I52"/>
    <mergeCell ref="K51:N51"/>
    <mergeCell ref="O51:S51"/>
    <mergeCell ref="T51:X51"/>
    <mergeCell ref="K52:N52"/>
    <mergeCell ref="O52:S52"/>
    <mergeCell ref="T52:X52"/>
    <mergeCell ref="B46:G46"/>
    <mergeCell ref="H46:Y46"/>
    <mergeCell ref="B42:D45"/>
    <mergeCell ref="E42:G42"/>
    <mergeCell ref="H42:V42"/>
    <mergeCell ref="E43:G43"/>
    <mergeCell ref="H43:V43"/>
    <mergeCell ref="E44:G44"/>
    <mergeCell ref="E45:G45"/>
    <mergeCell ref="B37:G37"/>
    <mergeCell ref="H37:V37"/>
    <mergeCell ref="E40:G40"/>
    <mergeCell ref="H40:V40"/>
    <mergeCell ref="E41:G41"/>
    <mergeCell ref="H41:V41"/>
    <mergeCell ref="B31:G31"/>
    <mergeCell ref="H31:V31"/>
    <mergeCell ref="B32:G32"/>
    <mergeCell ref="H32:W32"/>
    <mergeCell ref="B33:G33"/>
    <mergeCell ref="B34:G34"/>
    <mergeCell ref="H34:V34"/>
    <mergeCell ref="B28:G30"/>
    <mergeCell ref="H28:I28"/>
    <mergeCell ref="J28:N28"/>
    <mergeCell ref="O28:P28"/>
    <mergeCell ref="Q28:Q29"/>
    <mergeCell ref="S28:V28"/>
    <mergeCell ref="Y20:Y25"/>
    <mergeCell ref="L21:M21"/>
    <mergeCell ref="J22:M22"/>
    <mergeCell ref="O22:Q22"/>
    <mergeCell ref="S22:U22"/>
    <mergeCell ref="X28:X30"/>
    <mergeCell ref="Y28:Y30"/>
    <mergeCell ref="H29:I29"/>
    <mergeCell ref="J29:P29"/>
    <mergeCell ref="S29:V29"/>
    <mergeCell ref="H30:I30"/>
    <mergeCell ref="J30:L30"/>
    <mergeCell ref="N30:P30"/>
    <mergeCell ref="Q30:S30"/>
    <mergeCell ref="T30:V30"/>
    <mergeCell ref="L23:M23"/>
    <mergeCell ref="J24:M24"/>
    <mergeCell ref="L25:M25"/>
    <mergeCell ref="B17:G17"/>
    <mergeCell ref="H17:Y17"/>
    <mergeCell ref="B18:G19"/>
    <mergeCell ref="H20:H25"/>
    <mergeCell ref="I20:I25"/>
    <mergeCell ref="J20:M20"/>
    <mergeCell ref="O20:Q20"/>
    <mergeCell ref="S20:U20"/>
    <mergeCell ref="I26:U26"/>
    <mergeCell ref="D20:G25"/>
    <mergeCell ref="H27:V27"/>
    <mergeCell ref="I18:N18"/>
    <mergeCell ref="I19:N19"/>
    <mergeCell ref="W20:W25"/>
    <mergeCell ref="X20:X25"/>
    <mergeCell ref="B20:C27"/>
    <mergeCell ref="S2:X2"/>
    <mergeCell ref="S3:X3"/>
    <mergeCell ref="S4:X4"/>
    <mergeCell ref="S5:X5"/>
    <mergeCell ref="A6:X6"/>
    <mergeCell ref="D7:F7"/>
    <mergeCell ref="H7:Y7"/>
    <mergeCell ref="B3:C5"/>
    <mergeCell ref="D5:F5"/>
    <mergeCell ref="D3:F3"/>
    <mergeCell ref="D4:F4"/>
    <mergeCell ref="B15:G15"/>
    <mergeCell ref="H15:Y15"/>
    <mergeCell ref="B16:G16"/>
    <mergeCell ref="H16:N16"/>
    <mergeCell ref="O16:R16"/>
    <mergeCell ref="T16:X16"/>
    <mergeCell ref="A8:X8"/>
    <mergeCell ref="P10:Q10"/>
    <mergeCell ref="R10:X10"/>
    <mergeCell ref="V13:Y13"/>
    <mergeCell ref="S13:U13"/>
    <mergeCell ref="B14:G14"/>
    <mergeCell ref="H14:I14"/>
    <mergeCell ref="K14:N14"/>
    <mergeCell ref="O14:R14"/>
    <mergeCell ref="S14:V14"/>
    <mergeCell ref="X14:Y14"/>
  </mergeCells>
  <phoneticPr fontId="2"/>
  <conditionalFormatting sqref="X20">
    <cfRule type="cellIs" dxfId="8" priority="8" operator="lessThan">
      <formula>#REF!</formula>
    </cfRule>
    <cfRule type="cellIs" dxfId="7" priority="9" operator="lessThan">
      <formula>#REF!</formula>
    </cfRule>
  </conditionalFormatting>
  <conditionalFormatting sqref="X26:X27">
    <cfRule type="cellIs" dxfId="6" priority="10" operator="equal">
      <formula>#REF!</formula>
    </cfRule>
    <cfRule type="cellIs" dxfId="5" priority="11" operator="equal">
      <formula>#REF!</formula>
    </cfRule>
  </conditionalFormatting>
  <conditionalFormatting sqref="X34">
    <cfRule type="cellIs" dxfId="4" priority="7" stopIfTrue="1" operator="lessThan">
      <formula>0.5</formula>
    </cfRule>
  </conditionalFormatting>
  <conditionalFormatting sqref="P10:Q10">
    <cfRule type="cellIs" dxfId="3" priority="5" operator="equal">
      <formula>$AB$10</formula>
    </cfRule>
  </conditionalFormatting>
  <conditionalFormatting sqref="X41">
    <cfRule type="cellIs" dxfId="2" priority="4" stopIfTrue="1" operator="lessThan">
      <formula>0.5</formula>
    </cfRule>
  </conditionalFormatting>
  <conditionalFormatting sqref="X43">
    <cfRule type="cellIs" dxfId="1" priority="3" stopIfTrue="1" operator="lessThan">
      <formula>0.5</formula>
    </cfRule>
  </conditionalFormatting>
  <dataValidations xWindow="391" yWindow="569" count="21">
    <dataValidation allowBlank="1" showErrorMessage="1" prompt="対象者が受講する研修を以下より選択してください。_x000a_有資格者⇒実務者研修_x000a_無資格者⇒介護職員初任者研修、生活援助従事者研修" sqref="AC29" xr:uid="{00000000-0002-0000-0200-000000000000}"/>
    <dataValidation allowBlank="1" showInputMessage="1" showErrorMessage="1" prompt="対象者が受講する研修を以下より選択してください。_x000a_有資格者⇒実務者研修_x000a_無資格者⇒介護職員初任者研修、生活援助従事者研修" sqref="AE29:AH29" xr:uid="{00000000-0002-0000-0200-000001000000}"/>
    <dataValidation allowBlank="1" showInputMessage="1" showErrorMessage="1" errorTitle="雇用期間の設定に誤りがあります" error="雇用期間は2022/5/1～2023/1/31の間です" sqref="S13" xr:uid="{00000000-0002-0000-0200-000002000000}"/>
    <dataValidation type="list" showInputMessage="1" showErrorMessage="1" sqref="P10:Q10" xr:uid="{00000000-0002-0000-0200-000003000000}">
      <formula1>$AB$10:$AB$12</formula1>
    </dataValidation>
    <dataValidation allowBlank="1" showInputMessage="1" showErrorMessage="1" prompt="数式の入ったセル（黄緑）には入力できません。" sqref="X20:X25" xr:uid="{00000000-0002-0000-0200-000004000000}"/>
    <dataValidation type="list" allowBlank="1" showInputMessage="1" showErrorMessage="1" sqref="S16 Y16" xr:uid="{00000000-0002-0000-0200-000005000000}">
      <formula1>"○,×"</formula1>
    </dataValidation>
    <dataValidation type="list" allowBlank="1" showInputMessage="1" showErrorMessage="1" sqref="S22:U22 O22:Q22 J20:M20 J22:M22 J24:M24 O20:Q20 S20:U20" xr:uid="{00000000-0002-0000-0200-000006000000}">
      <formula1>"5,6,7,8,9,10,11,12,1"</formula1>
    </dataValidation>
    <dataValidation allowBlank="1" showInputMessage="1" showErrorMessage="1" prompt="※免税事業者は税込額、課税事業者は税抜額となります。" sqref="X31" xr:uid="{00000000-0002-0000-0200-000007000000}"/>
    <dataValidation allowBlank="1" showInputMessage="1" showErrorMessage="1" promptTitle="【注意】" prompt="賃金が全体の５０%以上となるよう設定してください。_x000a_（下の「※賃金の割合」参照）" sqref="WVZ983074 J65570 JK65570 TG65570 ADC65570 AMY65570 AWU65570 BGQ65570 BQM65570 CAI65570 CKE65570 CUA65570 DDW65570 DNS65570 DXO65570 EHK65570 ERG65570 FBC65570 FKY65570 FUU65570 GEQ65570 GOM65570 GYI65570 HIE65570 HSA65570 IBW65570 ILS65570 IVO65570 JFK65570 JPG65570 JZC65570 KIY65570 KSU65570 LCQ65570 LMM65570 LWI65570 MGE65570 MQA65570 MZW65570 NJS65570 NTO65570 ODK65570 ONG65570 OXC65570 PGY65570 PQU65570 QAQ65570 QKM65570 QUI65570 REE65570 ROA65570 RXW65570 SHS65570 SRO65570 TBK65570 TLG65570 TVC65570 UEY65570 UOU65570 UYQ65570 VIM65570 VSI65570 WCE65570 WMA65570 WVW65570 J131106 JK131106 TG131106 ADC131106 AMY131106 AWU131106 BGQ131106 BQM131106 CAI131106 CKE131106 CUA131106 DDW131106 DNS131106 DXO131106 EHK131106 ERG131106 FBC131106 FKY131106 FUU131106 GEQ131106 GOM131106 GYI131106 HIE131106 HSA131106 IBW131106 ILS131106 IVO131106 JFK131106 JPG131106 JZC131106 KIY131106 KSU131106 LCQ131106 LMM131106 LWI131106 MGE131106 MQA131106 MZW131106 NJS131106 NTO131106 ODK131106 ONG131106 OXC131106 PGY131106 PQU131106 QAQ131106 QKM131106 QUI131106 REE131106 ROA131106 RXW131106 SHS131106 SRO131106 TBK131106 TLG131106 TVC131106 UEY131106 UOU131106 UYQ131106 VIM131106 VSI131106 WCE131106 WMA131106 WVW131106 J196642 JK196642 TG196642 ADC196642 AMY196642 AWU196642 BGQ196642 BQM196642 CAI196642 CKE196642 CUA196642 DDW196642 DNS196642 DXO196642 EHK196642 ERG196642 FBC196642 FKY196642 FUU196642 GEQ196642 GOM196642 GYI196642 HIE196642 HSA196642 IBW196642 ILS196642 IVO196642 JFK196642 JPG196642 JZC196642 KIY196642 KSU196642 LCQ196642 LMM196642 LWI196642 MGE196642 MQA196642 MZW196642 NJS196642 NTO196642 ODK196642 ONG196642 OXC196642 PGY196642 PQU196642 QAQ196642 QKM196642 QUI196642 REE196642 ROA196642 RXW196642 SHS196642 SRO196642 TBK196642 TLG196642 TVC196642 UEY196642 UOU196642 UYQ196642 VIM196642 VSI196642 WCE196642 WMA196642 WVW196642 J262178 JK262178 TG262178 ADC262178 AMY262178 AWU262178 BGQ262178 BQM262178 CAI262178 CKE262178 CUA262178 DDW262178 DNS262178 DXO262178 EHK262178 ERG262178 FBC262178 FKY262178 FUU262178 GEQ262178 GOM262178 GYI262178 HIE262178 HSA262178 IBW262178 ILS262178 IVO262178 JFK262178 JPG262178 JZC262178 KIY262178 KSU262178 LCQ262178 LMM262178 LWI262178 MGE262178 MQA262178 MZW262178 NJS262178 NTO262178 ODK262178 ONG262178 OXC262178 PGY262178 PQU262178 QAQ262178 QKM262178 QUI262178 REE262178 ROA262178 RXW262178 SHS262178 SRO262178 TBK262178 TLG262178 TVC262178 UEY262178 UOU262178 UYQ262178 VIM262178 VSI262178 WCE262178 WMA262178 WVW262178 J327714 JK327714 TG327714 ADC327714 AMY327714 AWU327714 BGQ327714 BQM327714 CAI327714 CKE327714 CUA327714 DDW327714 DNS327714 DXO327714 EHK327714 ERG327714 FBC327714 FKY327714 FUU327714 GEQ327714 GOM327714 GYI327714 HIE327714 HSA327714 IBW327714 ILS327714 IVO327714 JFK327714 JPG327714 JZC327714 KIY327714 KSU327714 LCQ327714 LMM327714 LWI327714 MGE327714 MQA327714 MZW327714 NJS327714 NTO327714 ODK327714 ONG327714 OXC327714 PGY327714 PQU327714 QAQ327714 QKM327714 QUI327714 REE327714 ROA327714 RXW327714 SHS327714 SRO327714 TBK327714 TLG327714 TVC327714 UEY327714 UOU327714 UYQ327714 VIM327714 VSI327714 WCE327714 WMA327714 WVW327714 J393250 JK393250 TG393250 ADC393250 AMY393250 AWU393250 BGQ393250 BQM393250 CAI393250 CKE393250 CUA393250 DDW393250 DNS393250 DXO393250 EHK393250 ERG393250 FBC393250 FKY393250 FUU393250 GEQ393250 GOM393250 GYI393250 HIE393250 HSA393250 IBW393250 ILS393250 IVO393250 JFK393250 JPG393250 JZC393250 KIY393250 KSU393250 LCQ393250 LMM393250 LWI393250 MGE393250 MQA393250 MZW393250 NJS393250 NTO393250 ODK393250 ONG393250 OXC393250 PGY393250 PQU393250 QAQ393250 QKM393250 QUI393250 REE393250 ROA393250 RXW393250 SHS393250 SRO393250 TBK393250 TLG393250 TVC393250 UEY393250 UOU393250 UYQ393250 VIM393250 VSI393250 WCE393250 WMA393250 WVW393250 J458786 JK458786 TG458786 ADC458786 AMY458786 AWU458786 BGQ458786 BQM458786 CAI458786 CKE458786 CUA458786 DDW458786 DNS458786 DXO458786 EHK458786 ERG458786 FBC458786 FKY458786 FUU458786 GEQ458786 GOM458786 GYI458786 HIE458786 HSA458786 IBW458786 ILS458786 IVO458786 JFK458786 JPG458786 JZC458786 KIY458786 KSU458786 LCQ458786 LMM458786 LWI458786 MGE458786 MQA458786 MZW458786 NJS458786 NTO458786 ODK458786 ONG458786 OXC458786 PGY458786 PQU458786 QAQ458786 QKM458786 QUI458786 REE458786 ROA458786 RXW458786 SHS458786 SRO458786 TBK458786 TLG458786 TVC458786 UEY458786 UOU458786 UYQ458786 VIM458786 VSI458786 WCE458786 WMA458786 WVW458786 J524322 JK524322 TG524322 ADC524322 AMY524322 AWU524322 BGQ524322 BQM524322 CAI524322 CKE524322 CUA524322 DDW524322 DNS524322 DXO524322 EHK524322 ERG524322 FBC524322 FKY524322 FUU524322 GEQ524322 GOM524322 GYI524322 HIE524322 HSA524322 IBW524322 ILS524322 IVO524322 JFK524322 JPG524322 JZC524322 KIY524322 KSU524322 LCQ524322 LMM524322 LWI524322 MGE524322 MQA524322 MZW524322 NJS524322 NTO524322 ODK524322 ONG524322 OXC524322 PGY524322 PQU524322 QAQ524322 QKM524322 QUI524322 REE524322 ROA524322 RXW524322 SHS524322 SRO524322 TBK524322 TLG524322 TVC524322 UEY524322 UOU524322 UYQ524322 VIM524322 VSI524322 WCE524322 WMA524322 WVW524322 J589858 JK589858 TG589858 ADC589858 AMY589858 AWU589858 BGQ589858 BQM589858 CAI589858 CKE589858 CUA589858 DDW589858 DNS589858 DXO589858 EHK589858 ERG589858 FBC589858 FKY589858 FUU589858 GEQ589858 GOM589858 GYI589858 HIE589858 HSA589858 IBW589858 ILS589858 IVO589858 JFK589858 JPG589858 JZC589858 KIY589858 KSU589858 LCQ589858 LMM589858 LWI589858 MGE589858 MQA589858 MZW589858 NJS589858 NTO589858 ODK589858 ONG589858 OXC589858 PGY589858 PQU589858 QAQ589858 QKM589858 QUI589858 REE589858 ROA589858 RXW589858 SHS589858 SRO589858 TBK589858 TLG589858 TVC589858 UEY589858 UOU589858 UYQ589858 VIM589858 VSI589858 WCE589858 WMA589858 WVW589858 J655394 JK655394 TG655394 ADC655394 AMY655394 AWU655394 BGQ655394 BQM655394 CAI655394 CKE655394 CUA655394 DDW655394 DNS655394 DXO655394 EHK655394 ERG655394 FBC655394 FKY655394 FUU655394 GEQ655394 GOM655394 GYI655394 HIE655394 HSA655394 IBW655394 ILS655394 IVO655394 JFK655394 JPG655394 JZC655394 KIY655394 KSU655394 LCQ655394 LMM655394 LWI655394 MGE655394 MQA655394 MZW655394 NJS655394 NTO655394 ODK655394 ONG655394 OXC655394 PGY655394 PQU655394 QAQ655394 QKM655394 QUI655394 REE655394 ROA655394 RXW655394 SHS655394 SRO655394 TBK655394 TLG655394 TVC655394 UEY655394 UOU655394 UYQ655394 VIM655394 VSI655394 WCE655394 WMA655394 WVW655394 J720930 JK720930 TG720930 ADC720930 AMY720930 AWU720930 BGQ720930 BQM720930 CAI720930 CKE720930 CUA720930 DDW720930 DNS720930 DXO720930 EHK720930 ERG720930 FBC720930 FKY720930 FUU720930 GEQ720930 GOM720930 GYI720930 HIE720930 HSA720930 IBW720930 ILS720930 IVO720930 JFK720930 JPG720930 JZC720930 KIY720930 KSU720930 LCQ720930 LMM720930 LWI720930 MGE720930 MQA720930 MZW720930 NJS720930 NTO720930 ODK720930 ONG720930 OXC720930 PGY720930 PQU720930 QAQ720930 QKM720930 QUI720930 REE720930 ROA720930 RXW720930 SHS720930 SRO720930 TBK720930 TLG720930 TVC720930 UEY720930 UOU720930 UYQ720930 VIM720930 VSI720930 WCE720930 WMA720930 WVW720930 J786466 JK786466 TG786466 ADC786466 AMY786466 AWU786466 BGQ786466 BQM786466 CAI786466 CKE786466 CUA786466 DDW786466 DNS786466 DXO786466 EHK786466 ERG786466 FBC786466 FKY786466 FUU786466 GEQ786466 GOM786466 GYI786466 HIE786466 HSA786466 IBW786466 ILS786466 IVO786466 JFK786466 JPG786466 JZC786466 KIY786466 KSU786466 LCQ786466 LMM786466 LWI786466 MGE786466 MQA786466 MZW786466 NJS786466 NTO786466 ODK786466 ONG786466 OXC786466 PGY786466 PQU786466 QAQ786466 QKM786466 QUI786466 REE786466 ROA786466 RXW786466 SHS786466 SRO786466 TBK786466 TLG786466 TVC786466 UEY786466 UOU786466 UYQ786466 VIM786466 VSI786466 WCE786466 WMA786466 WVW786466 J852002 JK852002 TG852002 ADC852002 AMY852002 AWU852002 BGQ852002 BQM852002 CAI852002 CKE852002 CUA852002 DDW852002 DNS852002 DXO852002 EHK852002 ERG852002 FBC852002 FKY852002 FUU852002 GEQ852002 GOM852002 GYI852002 HIE852002 HSA852002 IBW852002 ILS852002 IVO852002 JFK852002 JPG852002 JZC852002 KIY852002 KSU852002 LCQ852002 LMM852002 LWI852002 MGE852002 MQA852002 MZW852002 NJS852002 NTO852002 ODK852002 ONG852002 OXC852002 PGY852002 PQU852002 QAQ852002 QKM852002 QUI852002 REE852002 ROA852002 RXW852002 SHS852002 SRO852002 TBK852002 TLG852002 TVC852002 UEY852002 UOU852002 UYQ852002 VIM852002 VSI852002 WCE852002 WMA852002 WVW852002 J917538 JK917538 TG917538 ADC917538 AMY917538 AWU917538 BGQ917538 BQM917538 CAI917538 CKE917538 CUA917538 DDW917538 DNS917538 DXO917538 EHK917538 ERG917538 FBC917538 FKY917538 FUU917538 GEQ917538 GOM917538 GYI917538 HIE917538 HSA917538 IBW917538 ILS917538 IVO917538 JFK917538 JPG917538 JZC917538 KIY917538 KSU917538 LCQ917538 LMM917538 LWI917538 MGE917538 MQA917538 MZW917538 NJS917538 NTO917538 ODK917538 ONG917538 OXC917538 PGY917538 PQU917538 QAQ917538 QKM917538 QUI917538 REE917538 ROA917538 RXW917538 SHS917538 SRO917538 TBK917538 TLG917538 TVC917538 UEY917538 UOU917538 UYQ917538 VIM917538 VSI917538 WCE917538 WMA917538 WVW917538 J983074 JK983074 TG983074 ADC983074 AMY983074 AWU983074 BGQ983074 BQM983074 CAI983074 CKE983074 CUA983074 DDW983074 DNS983074 DXO983074 EHK983074 ERG983074 FBC983074 FKY983074 FUU983074 GEQ983074 GOM983074 GYI983074 HIE983074 HSA983074 IBW983074 ILS983074 IVO983074 JFK983074 JPG983074 JZC983074 KIY983074 KSU983074 LCQ983074 LMM983074 LWI983074 MGE983074 MQA983074 MZW983074 NJS983074 NTO983074 ODK983074 ONG983074 OXC983074 PGY983074 PQU983074 QAQ983074 QKM983074 QUI983074 REE983074 ROA983074 RXW983074 SHS983074 SRO983074 TBK983074 TLG983074 TVC983074 UEY983074 UOU983074 UYQ983074 VIM983074 VSI983074 WCE983074 WMA983074 WVW983074 WMD983074 O65570:P65570 JN65570 TJ65570 ADF65570 ANB65570 AWX65570 BGT65570 BQP65570 CAL65570 CKH65570 CUD65570 DDZ65570 DNV65570 DXR65570 EHN65570 ERJ65570 FBF65570 FLB65570 FUX65570 GET65570 GOP65570 GYL65570 HIH65570 HSD65570 IBZ65570 ILV65570 IVR65570 JFN65570 JPJ65570 JZF65570 KJB65570 KSX65570 LCT65570 LMP65570 LWL65570 MGH65570 MQD65570 MZZ65570 NJV65570 NTR65570 ODN65570 ONJ65570 OXF65570 PHB65570 PQX65570 QAT65570 QKP65570 QUL65570 REH65570 ROD65570 RXZ65570 SHV65570 SRR65570 TBN65570 TLJ65570 TVF65570 UFB65570 UOX65570 UYT65570 VIP65570 VSL65570 WCH65570 WMD65570 WVZ65570 O131106:P131106 JN131106 TJ131106 ADF131106 ANB131106 AWX131106 BGT131106 BQP131106 CAL131106 CKH131106 CUD131106 DDZ131106 DNV131106 DXR131106 EHN131106 ERJ131106 FBF131106 FLB131106 FUX131106 GET131106 GOP131106 GYL131106 HIH131106 HSD131106 IBZ131106 ILV131106 IVR131106 JFN131106 JPJ131106 JZF131106 KJB131106 KSX131106 LCT131106 LMP131106 LWL131106 MGH131106 MQD131106 MZZ131106 NJV131106 NTR131106 ODN131106 ONJ131106 OXF131106 PHB131106 PQX131106 QAT131106 QKP131106 QUL131106 REH131106 ROD131106 RXZ131106 SHV131106 SRR131106 TBN131106 TLJ131106 TVF131106 UFB131106 UOX131106 UYT131106 VIP131106 VSL131106 WCH131106 WMD131106 WVZ131106 O196642:P196642 JN196642 TJ196642 ADF196642 ANB196642 AWX196642 BGT196642 BQP196642 CAL196642 CKH196642 CUD196642 DDZ196642 DNV196642 DXR196642 EHN196642 ERJ196642 FBF196642 FLB196642 FUX196642 GET196642 GOP196642 GYL196642 HIH196642 HSD196642 IBZ196642 ILV196642 IVR196642 JFN196642 JPJ196642 JZF196642 KJB196642 KSX196642 LCT196642 LMP196642 LWL196642 MGH196642 MQD196642 MZZ196642 NJV196642 NTR196642 ODN196642 ONJ196642 OXF196642 PHB196642 PQX196642 QAT196642 QKP196642 QUL196642 REH196642 ROD196642 RXZ196642 SHV196642 SRR196642 TBN196642 TLJ196642 TVF196642 UFB196642 UOX196642 UYT196642 VIP196642 VSL196642 WCH196642 WMD196642 WVZ196642 O262178:P262178 JN262178 TJ262178 ADF262178 ANB262178 AWX262178 BGT262178 BQP262178 CAL262178 CKH262178 CUD262178 DDZ262178 DNV262178 DXR262178 EHN262178 ERJ262178 FBF262178 FLB262178 FUX262178 GET262178 GOP262178 GYL262178 HIH262178 HSD262178 IBZ262178 ILV262178 IVR262178 JFN262178 JPJ262178 JZF262178 KJB262178 KSX262178 LCT262178 LMP262178 LWL262178 MGH262178 MQD262178 MZZ262178 NJV262178 NTR262178 ODN262178 ONJ262178 OXF262178 PHB262178 PQX262178 QAT262178 QKP262178 QUL262178 REH262178 ROD262178 RXZ262178 SHV262178 SRR262178 TBN262178 TLJ262178 TVF262178 UFB262178 UOX262178 UYT262178 VIP262178 VSL262178 WCH262178 WMD262178 WVZ262178 O327714:P327714 JN327714 TJ327714 ADF327714 ANB327714 AWX327714 BGT327714 BQP327714 CAL327714 CKH327714 CUD327714 DDZ327714 DNV327714 DXR327714 EHN327714 ERJ327714 FBF327714 FLB327714 FUX327714 GET327714 GOP327714 GYL327714 HIH327714 HSD327714 IBZ327714 ILV327714 IVR327714 JFN327714 JPJ327714 JZF327714 KJB327714 KSX327714 LCT327714 LMP327714 LWL327714 MGH327714 MQD327714 MZZ327714 NJV327714 NTR327714 ODN327714 ONJ327714 OXF327714 PHB327714 PQX327714 QAT327714 QKP327714 QUL327714 REH327714 ROD327714 RXZ327714 SHV327714 SRR327714 TBN327714 TLJ327714 TVF327714 UFB327714 UOX327714 UYT327714 VIP327714 VSL327714 WCH327714 WMD327714 WVZ327714 O393250:P393250 JN393250 TJ393250 ADF393250 ANB393250 AWX393250 BGT393250 BQP393250 CAL393250 CKH393250 CUD393250 DDZ393250 DNV393250 DXR393250 EHN393250 ERJ393250 FBF393250 FLB393250 FUX393250 GET393250 GOP393250 GYL393250 HIH393250 HSD393250 IBZ393250 ILV393250 IVR393250 JFN393250 JPJ393250 JZF393250 KJB393250 KSX393250 LCT393250 LMP393250 LWL393250 MGH393250 MQD393250 MZZ393250 NJV393250 NTR393250 ODN393250 ONJ393250 OXF393250 PHB393250 PQX393250 QAT393250 QKP393250 QUL393250 REH393250 ROD393250 RXZ393250 SHV393250 SRR393250 TBN393250 TLJ393250 TVF393250 UFB393250 UOX393250 UYT393250 VIP393250 VSL393250 WCH393250 WMD393250 WVZ393250 O458786:P458786 JN458786 TJ458786 ADF458786 ANB458786 AWX458786 BGT458786 BQP458786 CAL458786 CKH458786 CUD458786 DDZ458786 DNV458786 DXR458786 EHN458786 ERJ458786 FBF458786 FLB458786 FUX458786 GET458786 GOP458786 GYL458786 HIH458786 HSD458786 IBZ458786 ILV458786 IVR458786 JFN458786 JPJ458786 JZF458786 KJB458786 KSX458786 LCT458786 LMP458786 LWL458786 MGH458786 MQD458786 MZZ458786 NJV458786 NTR458786 ODN458786 ONJ458786 OXF458786 PHB458786 PQX458786 QAT458786 QKP458786 QUL458786 REH458786 ROD458786 RXZ458786 SHV458786 SRR458786 TBN458786 TLJ458786 TVF458786 UFB458786 UOX458786 UYT458786 VIP458786 VSL458786 WCH458786 WMD458786 WVZ458786 O524322:P524322 JN524322 TJ524322 ADF524322 ANB524322 AWX524322 BGT524322 BQP524322 CAL524322 CKH524322 CUD524322 DDZ524322 DNV524322 DXR524322 EHN524322 ERJ524322 FBF524322 FLB524322 FUX524322 GET524322 GOP524322 GYL524322 HIH524322 HSD524322 IBZ524322 ILV524322 IVR524322 JFN524322 JPJ524322 JZF524322 KJB524322 KSX524322 LCT524322 LMP524322 LWL524322 MGH524322 MQD524322 MZZ524322 NJV524322 NTR524322 ODN524322 ONJ524322 OXF524322 PHB524322 PQX524322 QAT524322 QKP524322 QUL524322 REH524322 ROD524322 RXZ524322 SHV524322 SRR524322 TBN524322 TLJ524322 TVF524322 UFB524322 UOX524322 UYT524322 VIP524322 VSL524322 WCH524322 WMD524322 WVZ524322 O589858:P589858 JN589858 TJ589858 ADF589858 ANB589858 AWX589858 BGT589858 BQP589858 CAL589858 CKH589858 CUD589858 DDZ589858 DNV589858 DXR589858 EHN589858 ERJ589858 FBF589858 FLB589858 FUX589858 GET589858 GOP589858 GYL589858 HIH589858 HSD589858 IBZ589858 ILV589858 IVR589858 JFN589858 JPJ589858 JZF589858 KJB589858 KSX589858 LCT589858 LMP589858 LWL589858 MGH589858 MQD589858 MZZ589858 NJV589858 NTR589858 ODN589858 ONJ589858 OXF589858 PHB589858 PQX589858 QAT589858 QKP589858 QUL589858 REH589858 ROD589858 RXZ589858 SHV589858 SRR589858 TBN589858 TLJ589858 TVF589858 UFB589858 UOX589858 UYT589858 VIP589858 VSL589858 WCH589858 WMD589858 WVZ589858 O655394:P655394 JN655394 TJ655394 ADF655394 ANB655394 AWX655394 BGT655394 BQP655394 CAL655394 CKH655394 CUD655394 DDZ655394 DNV655394 DXR655394 EHN655394 ERJ655394 FBF655394 FLB655394 FUX655394 GET655394 GOP655394 GYL655394 HIH655394 HSD655394 IBZ655394 ILV655394 IVR655394 JFN655394 JPJ655394 JZF655394 KJB655394 KSX655394 LCT655394 LMP655394 LWL655394 MGH655394 MQD655394 MZZ655394 NJV655394 NTR655394 ODN655394 ONJ655394 OXF655394 PHB655394 PQX655394 QAT655394 QKP655394 QUL655394 REH655394 ROD655394 RXZ655394 SHV655394 SRR655394 TBN655394 TLJ655394 TVF655394 UFB655394 UOX655394 UYT655394 VIP655394 VSL655394 WCH655394 WMD655394 WVZ655394 O720930:P720930 JN720930 TJ720930 ADF720930 ANB720930 AWX720930 BGT720930 BQP720930 CAL720930 CKH720930 CUD720930 DDZ720930 DNV720930 DXR720930 EHN720930 ERJ720930 FBF720930 FLB720930 FUX720930 GET720930 GOP720930 GYL720930 HIH720930 HSD720930 IBZ720930 ILV720930 IVR720930 JFN720930 JPJ720930 JZF720930 KJB720930 KSX720930 LCT720930 LMP720930 LWL720930 MGH720930 MQD720930 MZZ720930 NJV720930 NTR720930 ODN720930 ONJ720930 OXF720930 PHB720930 PQX720930 QAT720930 QKP720930 QUL720930 REH720930 ROD720930 RXZ720930 SHV720930 SRR720930 TBN720930 TLJ720930 TVF720930 UFB720930 UOX720930 UYT720930 VIP720930 VSL720930 WCH720930 WMD720930 WVZ720930 O786466:P786466 JN786466 TJ786466 ADF786466 ANB786466 AWX786466 BGT786466 BQP786466 CAL786466 CKH786466 CUD786466 DDZ786466 DNV786466 DXR786466 EHN786466 ERJ786466 FBF786466 FLB786466 FUX786466 GET786466 GOP786466 GYL786466 HIH786466 HSD786466 IBZ786466 ILV786466 IVR786466 JFN786466 JPJ786466 JZF786466 KJB786466 KSX786466 LCT786466 LMP786466 LWL786466 MGH786466 MQD786466 MZZ786466 NJV786466 NTR786466 ODN786466 ONJ786466 OXF786466 PHB786466 PQX786466 QAT786466 QKP786466 QUL786466 REH786466 ROD786466 RXZ786466 SHV786466 SRR786466 TBN786466 TLJ786466 TVF786466 UFB786466 UOX786466 UYT786466 VIP786466 VSL786466 WCH786466 WMD786466 WVZ786466 O852002:P852002 JN852002 TJ852002 ADF852002 ANB852002 AWX852002 BGT852002 BQP852002 CAL852002 CKH852002 CUD852002 DDZ852002 DNV852002 DXR852002 EHN852002 ERJ852002 FBF852002 FLB852002 FUX852002 GET852002 GOP852002 GYL852002 HIH852002 HSD852002 IBZ852002 ILV852002 IVR852002 JFN852002 JPJ852002 JZF852002 KJB852002 KSX852002 LCT852002 LMP852002 LWL852002 MGH852002 MQD852002 MZZ852002 NJV852002 NTR852002 ODN852002 ONJ852002 OXF852002 PHB852002 PQX852002 QAT852002 QKP852002 QUL852002 REH852002 ROD852002 RXZ852002 SHV852002 SRR852002 TBN852002 TLJ852002 TVF852002 UFB852002 UOX852002 UYT852002 VIP852002 VSL852002 WCH852002 WMD852002 WVZ852002 O917538:P917538 JN917538 TJ917538 ADF917538 ANB917538 AWX917538 BGT917538 BQP917538 CAL917538 CKH917538 CUD917538 DDZ917538 DNV917538 DXR917538 EHN917538 ERJ917538 FBF917538 FLB917538 FUX917538 GET917538 GOP917538 GYL917538 HIH917538 HSD917538 IBZ917538 ILV917538 IVR917538 JFN917538 JPJ917538 JZF917538 KJB917538 KSX917538 LCT917538 LMP917538 LWL917538 MGH917538 MQD917538 MZZ917538 NJV917538 NTR917538 ODN917538 ONJ917538 OXF917538 PHB917538 PQX917538 QAT917538 QKP917538 QUL917538 REH917538 ROD917538 RXZ917538 SHV917538 SRR917538 TBN917538 TLJ917538 TVF917538 UFB917538 UOX917538 UYT917538 VIP917538 VSL917538 WCH917538 WMD917538 WVZ917538 O983074:P983074 JN983074 TJ983074 ADF983074 ANB983074 AWX983074 BGT983074 BQP983074 CAL983074 CKH983074 CUD983074 DDZ983074 DNV983074 DXR983074 EHN983074 ERJ983074 FBF983074 FLB983074 FUX983074 GET983074 GOP983074 GYL983074 HIH983074 HSD983074 IBZ983074 ILV983074 IVR983074 JFN983074 JPJ983074 JZF983074 KJB983074 KSX983074 LCT983074 LMP983074 LWL983074 MGH983074 MQD983074 MZZ983074 NJV983074 NTR983074 ODN983074 ONJ983074 OXF983074 PHB983074 PQX983074 QAT983074 QKP983074 QUL983074 REH983074 ROD983074 RXZ983074 SHV983074 SRR983074 TBN983074 TLJ983074 TVF983074 UFB983074 UOX983074 UYT983074 VIP983074 VSL983074 WCH983074" xr:uid="{00000000-0002-0000-0200-000008000000}"/>
    <dataValidation operator="lessThanOrEqual" allowBlank="1" showInputMessage="1" showErrorMessage="1" errorTitle="【注意】" error="賃金が全体の５０%以上となるよう設定してください。_x000a_（下の「※賃金の割合」参照）" promptTitle="【注意】" prompt="賃金が全体の５０%以上となるよう設定してください。_x000a_（下の「※賃金の割合」参照）" sqref="WWC983074 U65570 JQ65570 TM65570 ADI65570 ANE65570 AXA65570 BGW65570 BQS65570 CAO65570 CKK65570 CUG65570 DEC65570 DNY65570 DXU65570 EHQ65570 ERM65570 FBI65570 FLE65570 FVA65570 GEW65570 GOS65570 GYO65570 HIK65570 HSG65570 ICC65570 ILY65570 IVU65570 JFQ65570 JPM65570 JZI65570 KJE65570 KTA65570 LCW65570 LMS65570 LWO65570 MGK65570 MQG65570 NAC65570 NJY65570 NTU65570 ODQ65570 ONM65570 OXI65570 PHE65570 PRA65570 QAW65570 QKS65570 QUO65570 REK65570 ROG65570 RYC65570 SHY65570 SRU65570 TBQ65570 TLM65570 TVI65570 UFE65570 UPA65570 UYW65570 VIS65570 VSO65570 WCK65570 WMG65570 WWC65570 U131106 JQ131106 TM131106 ADI131106 ANE131106 AXA131106 BGW131106 BQS131106 CAO131106 CKK131106 CUG131106 DEC131106 DNY131106 DXU131106 EHQ131106 ERM131106 FBI131106 FLE131106 FVA131106 GEW131106 GOS131106 GYO131106 HIK131106 HSG131106 ICC131106 ILY131106 IVU131106 JFQ131106 JPM131106 JZI131106 KJE131106 KTA131106 LCW131106 LMS131106 LWO131106 MGK131106 MQG131106 NAC131106 NJY131106 NTU131106 ODQ131106 ONM131106 OXI131106 PHE131106 PRA131106 QAW131106 QKS131106 QUO131106 REK131106 ROG131106 RYC131106 SHY131106 SRU131106 TBQ131106 TLM131106 TVI131106 UFE131106 UPA131106 UYW131106 VIS131106 VSO131106 WCK131106 WMG131106 WWC131106 U196642 JQ196642 TM196642 ADI196642 ANE196642 AXA196642 BGW196642 BQS196642 CAO196642 CKK196642 CUG196642 DEC196642 DNY196642 DXU196642 EHQ196642 ERM196642 FBI196642 FLE196642 FVA196642 GEW196642 GOS196642 GYO196642 HIK196642 HSG196642 ICC196642 ILY196642 IVU196642 JFQ196642 JPM196642 JZI196642 KJE196642 KTA196642 LCW196642 LMS196642 LWO196642 MGK196642 MQG196642 NAC196642 NJY196642 NTU196642 ODQ196642 ONM196642 OXI196642 PHE196642 PRA196642 QAW196642 QKS196642 QUO196642 REK196642 ROG196642 RYC196642 SHY196642 SRU196642 TBQ196642 TLM196642 TVI196642 UFE196642 UPA196642 UYW196642 VIS196642 VSO196642 WCK196642 WMG196642 WWC196642 U262178 JQ262178 TM262178 ADI262178 ANE262178 AXA262178 BGW262178 BQS262178 CAO262178 CKK262178 CUG262178 DEC262178 DNY262178 DXU262178 EHQ262178 ERM262178 FBI262178 FLE262178 FVA262178 GEW262178 GOS262178 GYO262178 HIK262178 HSG262178 ICC262178 ILY262178 IVU262178 JFQ262178 JPM262178 JZI262178 KJE262178 KTA262178 LCW262178 LMS262178 LWO262178 MGK262178 MQG262178 NAC262178 NJY262178 NTU262178 ODQ262178 ONM262178 OXI262178 PHE262178 PRA262178 QAW262178 QKS262178 QUO262178 REK262178 ROG262178 RYC262178 SHY262178 SRU262178 TBQ262178 TLM262178 TVI262178 UFE262178 UPA262178 UYW262178 VIS262178 VSO262178 WCK262178 WMG262178 WWC262178 U327714 JQ327714 TM327714 ADI327714 ANE327714 AXA327714 BGW327714 BQS327714 CAO327714 CKK327714 CUG327714 DEC327714 DNY327714 DXU327714 EHQ327714 ERM327714 FBI327714 FLE327714 FVA327714 GEW327714 GOS327714 GYO327714 HIK327714 HSG327714 ICC327714 ILY327714 IVU327714 JFQ327714 JPM327714 JZI327714 KJE327714 KTA327714 LCW327714 LMS327714 LWO327714 MGK327714 MQG327714 NAC327714 NJY327714 NTU327714 ODQ327714 ONM327714 OXI327714 PHE327714 PRA327714 QAW327714 QKS327714 QUO327714 REK327714 ROG327714 RYC327714 SHY327714 SRU327714 TBQ327714 TLM327714 TVI327714 UFE327714 UPA327714 UYW327714 VIS327714 VSO327714 WCK327714 WMG327714 WWC327714 U393250 JQ393250 TM393250 ADI393250 ANE393250 AXA393250 BGW393250 BQS393250 CAO393250 CKK393250 CUG393250 DEC393250 DNY393250 DXU393250 EHQ393250 ERM393250 FBI393250 FLE393250 FVA393250 GEW393250 GOS393250 GYO393250 HIK393250 HSG393250 ICC393250 ILY393250 IVU393250 JFQ393250 JPM393250 JZI393250 KJE393250 KTA393250 LCW393250 LMS393250 LWO393250 MGK393250 MQG393250 NAC393250 NJY393250 NTU393250 ODQ393250 ONM393250 OXI393250 PHE393250 PRA393250 QAW393250 QKS393250 QUO393250 REK393250 ROG393250 RYC393250 SHY393250 SRU393250 TBQ393250 TLM393250 TVI393250 UFE393250 UPA393250 UYW393250 VIS393250 VSO393250 WCK393250 WMG393250 WWC393250 U458786 JQ458786 TM458786 ADI458786 ANE458786 AXA458786 BGW458786 BQS458786 CAO458786 CKK458786 CUG458786 DEC458786 DNY458786 DXU458786 EHQ458786 ERM458786 FBI458786 FLE458786 FVA458786 GEW458786 GOS458786 GYO458786 HIK458786 HSG458786 ICC458786 ILY458786 IVU458786 JFQ458786 JPM458786 JZI458786 KJE458786 KTA458786 LCW458786 LMS458786 LWO458786 MGK458786 MQG458786 NAC458786 NJY458786 NTU458786 ODQ458786 ONM458786 OXI458786 PHE458786 PRA458786 QAW458786 QKS458786 QUO458786 REK458786 ROG458786 RYC458786 SHY458786 SRU458786 TBQ458786 TLM458786 TVI458786 UFE458786 UPA458786 UYW458786 VIS458786 VSO458786 WCK458786 WMG458786 WWC458786 U524322 JQ524322 TM524322 ADI524322 ANE524322 AXA524322 BGW524322 BQS524322 CAO524322 CKK524322 CUG524322 DEC524322 DNY524322 DXU524322 EHQ524322 ERM524322 FBI524322 FLE524322 FVA524322 GEW524322 GOS524322 GYO524322 HIK524322 HSG524322 ICC524322 ILY524322 IVU524322 JFQ524322 JPM524322 JZI524322 KJE524322 KTA524322 LCW524322 LMS524322 LWO524322 MGK524322 MQG524322 NAC524322 NJY524322 NTU524322 ODQ524322 ONM524322 OXI524322 PHE524322 PRA524322 QAW524322 QKS524322 QUO524322 REK524322 ROG524322 RYC524322 SHY524322 SRU524322 TBQ524322 TLM524322 TVI524322 UFE524322 UPA524322 UYW524322 VIS524322 VSO524322 WCK524322 WMG524322 WWC524322 U589858 JQ589858 TM589858 ADI589858 ANE589858 AXA589858 BGW589858 BQS589858 CAO589858 CKK589858 CUG589858 DEC589858 DNY589858 DXU589858 EHQ589858 ERM589858 FBI589858 FLE589858 FVA589858 GEW589858 GOS589858 GYO589858 HIK589858 HSG589858 ICC589858 ILY589858 IVU589858 JFQ589858 JPM589858 JZI589858 KJE589858 KTA589858 LCW589858 LMS589858 LWO589858 MGK589858 MQG589858 NAC589858 NJY589858 NTU589858 ODQ589858 ONM589858 OXI589858 PHE589858 PRA589858 QAW589858 QKS589858 QUO589858 REK589858 ROG589858 RYC589858 SHY589858 SRU589858 TBQ589858 TLM589858 TVI589858 UFE589858 UPA589858 UYW589858 VIS589858 VSO589858 WCK589858 WMG589858 WWC589858 U655394 JQ655394 TM655394 ADI655394 ANE655394 AXA655394 BGW655394 BQS655394 CAO655394 CKK655394 CUG655394 DEC655394 DNY655394 DXU655394 EHQ655394 ERM655394 FBI655394 FLE655394 FVA655394 GEW655394 GOS655394 GYO655394 HIK655394 HSG655394 ICC655394 ILY655394 IVU655394 JFQ655394 JPM655394 JZI655394 KJE655394 KTA655394 LCW655394 LMS655394 LWO655394 MGK655394 MQG655394 NAC655394 NJY655394 NTU655394 ODQ655394 ONM655394 OXI655394 PHE655394 PRA655394 QAW655394 QKS655394 QUO655394 REK655394 ROG655394 RYC655394 SHY655394 SRU655394 TBQ655394 TLM655394 TVI655394 UFE655394 UPA655394 UYW655394 VIS655394 VSO655394 WCK655394 WMG655394 WWC655394 U720930 JQ720930 TM720930 ADI720930 ANE720930 AXA720930 BGW720930 BQS720930 CAO720930 CKK720930 CUG720930 DEC720930 DNY720930 DXU720930 EHQ720930 ERM720930 FBI720930 FLE720930 FVA720930 GEW720930 GOS720930 GYO720930 HIK720930 HSG720930 ICC720930 ILY720930 IVU720930 JFQ720930 JPM720930 JZI720930 KJE720930 KTA720930 LCW720930 LMS720930 LWO720930 MGK720930 MQG720930 NAC720930 NJY720930 NTU720930 ODQ720930 ONM720930 OXI720930 PHE720930 PRA720930 QAW720930 QKS720930 QUO720930 REK720930 ROG720930 RYC720930 SHY720930 SRU720930 TBQ720930 TLM720930 TVI720930 UFE720930 UPA720930 UYW720930 VIS720930 VSO720930 WCK720930 WMG720930 WWC720930 U786466 JQ786466 TM786466 ADI786466 ANE786466 AXA786466 BGW786466 BQS786466 CAO786466 CKK786466 CUG786466 DEC786466 DNY786466 DXU786466 EHQ786466 ERM786466 FBI786466 FLE786466 FVA786466 GEW786466 GOS786466 GYO786466 HIK786466 HSG786466 ICC786466 ILY786466 IVU786466 JFQ786466 JPM786466 JZI786466 KJE786466 KTA786466 LCW786466 LMS786466 LWO786466 MGK786466 MQG786466 NAC786466 NJY786466 NTU786466 ODQ786466 ONM786466 OXI786466 PHE786466 PRA786466 QAW786466 QKS786466 QUO786466 REK786466 ROG786466 RYC786466 SHY786466 SRU786466 TBQ786466 TLM786466 TVI786466 UFE786466 UPA786466 UYW786466 VIS786466 VSO786466 WCK786466 WMG786466 WWC786466 U852002 JQ852002 TM852002 ADI852002 ANE852002 AXA852002 BGW852002 BQS852002 CAO852002 CKK852002 CUG852002 DEC852002 DNY852002 DXU852002 EHQ852002 ERM852002 FBI852002 FLE852002 FVA852002 GEW852002 GOS852002 GYO852002 HIK852002 HSG852002 ICC852002 ILY852002 IVU852002 JFQ852002 JPM852002 JZI852002 KJE852002 KTA852002 LCW852002 LMS852002 LWO852002 MGK852002 MQG852002 NAC852002 NJY852002 NTU852002 ODQ852002 ONM852002 OXI852002 PHE852002 PRA852002 QAW852002 QKS852002 QUO852002 REK852002 ROG852002 RYC852002 SHY852002 SRU852002 TBQ852002 TLM852002 TVI852002 UFE852002 UPA852002 UYW852002 VIS852002 VSO852002 WCK852002 WMG852002 WWC852002 U917538 JQ917538 TM917538 ADI917538 ANE917538 AXA917538 BGW917538 BQS917538 CAO917538 CKK917538 CUG917538 DEC917538 DNY917538 DXU917538 EHQ917538 ERM917538 FBI917538 FLE917538 FVA917538 GEW917538 GOS917538 GYO917538 HIK917538 HSG917538 ICC917538 ILY917538 IVU917538 JFQ917538 JPM917538 JZI917538 KJE917538 KTA917538 LCW917538 LMS917538 LWO917538 MGK917538 MQG917538 NAC917538 NJY917538 NTU917538 ODQ917538 ONM917538 OXI917538 PHE917538 PRA917538 QAW917538 QKS917538 QUO917538 REK917538 ROG917538 RYC917538 SHY917538 SRU917538 TBQ917538 TLM917538 TVI917538 UFE917538 UPA917538 UYW917538 VIS917538 VSO917538 WCK917538 WMG917538 WWC917538 U983074 JQ983074 TM983074 ADI983074 ANE983074 AXA983074 BGW983074 BQS983074 CAO983074 CKK983074 CUG983074 DEC983074 DNY983074 DXU983074 EHQ983074 ERM983074 FBI983074 FLE983074 FVA983074 GEW983074 GOS983074 GYO983074 HIK983074 HSG983074 ICC983074 ILY983074 IVU983074 JFQ983074 JPM983074 JZI983074 KJE983074 KTA983074 LCW983074 LMS983074 LWO983074 MGK983074 MQG983074 NAC983074 NJY983074 NTU983074 ODQ983074 ONM983074 OXI983074 PHE983074 PRA983074 QAW983074 QKS983074 QUO983074 REK983074 ROG983074 RYC983074 SHY983074 SRU983074 TBQ983074 TLM983074 TVI983074 UFE983074 UPA983074 UYW983074 VIS983074 VSO983074 WCK983074 WMG983074" xr:uid="{00000000-0002-0000-0200-000009000000}"/>
    <dataValidation type="list" allowBlank="1" showInputMessage="1" showErrorMessage="1" sqref="WVW983075:WVZ983075 JK28:JN28 TG28:TJ28 ADC28:ADF28 AMY28:ANB28 AWU28:AWX28 BGQ28:BGT28 BQM28:BQP28 CAI28:CAL28 CKE28:CKH28 CUA28:CUD28 DDW28:DDZ28 DNS28:DNV28 DXO28:DXR28 EHK28:EHN28 ERG28:ERJ28 FBC28:FBF28 FKY28:FLB28 FUU28:FUX28 GEQ28:GET28 GOM28:GOP28 GYI28:GYL28 HIE28:HIH28 HSA28:HSD28 IBW28:IBZ28 ILS28:ILV28 IVO28:IVR28 JFK28:JFN28 JPG28:JPJ28 JZC28:JZF28 KIY28:KJB28 KSU28:KSX28 LCQ28:LCT28 LMM28:LMP28 LWI28:LWL28 MGE28:MGH28 MQA28:MQD28 MZW28:MZZ28 NJS28:NJV28 NTO28:NTR28 ODK28:ODN28 ONG28:ONJ28 OXC28:OXF28 PGY28:PHB28 PQU28:PQX28 QAQ28:QAT28 QKM28:QKP28 QUI28:QUL28 REE28:REH28 ROA28:ROD28 RXW28:RXZ28 SHS28:SHV28 SRO28:SRR28 TBK28:TBN28 TLG28:TLJ28 TVC28:TVF28 UEY28:UFB28 UOU28:UOX28 UYQ28:UYT28 VIM28:VIP28 VSI28:VSL28 WCE28:WCH28 WMA28:WMD28 WVW28:WVZ28 J65571:P65571 JK65571:JN65571 TG65571:TJ65571 ADC65571:ADF65571 AMY65571:ANB65571 AWU65571:AWX65571 BGQ65571:BGT65571 BQM65571:BQP65571 CAI65571:CAL65571 CKE65571:CKH65571 CUA65571:CUD65571 DDW65571:DDZ65571 DNS65571:DNV65571 DXO65571:DXR65571 EHK65571:EHN65571 ERG65571:ERJ65571 FBC65571:FBF65571 FKY65571:FLB65571 FUU65571:FUX65571 GEQ65571:GET65571 GOM65571:GOP65571 GYI65571:GYL65571 HIE65571:HIH65571 HSA65571:HSD65571 IBW65571:IBZ65571 ILS65571:ILV65571 IVO65571:IVR65571 JFK65571:JFN65571 JPG65571:JPJ65571 JZC65571:JZF65571 KIY65571:KJB65571 KSU65571:KSX65571 LCQ65571:LCT65571 LMM65571:LMP65571 LWI65571:LWL65571 MGE65571:MGH65571 MQA65571:MQD65571 MZW65571:MZZ65571 NJS65571:NJV65571 NTO65571:NTR65571 ODK65571:ODN65571 ONG65571:ONJ65571 OXC65571:OXF65571 PGY65571:PHB65571 PQU65571:PQX65571 QAQ65571:QAT65571 QKM65571:QKP65571 QUI65571:QUL65571 REE65571:REH65571 ROA65571:ROD65571 RXW65571:RXZ65571 SHS65571:SHV65571 SRO65571:SRR65571 TBK65571:TBN65571 TLG65571:TLJ65571 TVC65571:TVF65571 UEY65571:UFB65571 UOU65571:UOX65571 UYQ65571:UYT65571 VIM65571:VIP65571 VSI65571:VSL65571 WCE65571:WCH65571 WMA65571:WMD65571 WVW65571:WVZ65571 J131107:P131107 JK131107:JN131107 TG131107:TJ131107 ADC131107:ADF131107 AMY131107:ANB131107 AWU131107:AWX131107 BGQ131107:BGT131107 BQM131107:BQP131107 CAI131107:CAL131107 CKE131107:CKH131107 CUA131107:CUD131107 DDW131107:DDZ131107 DNS131107:DNV131107 DXO131107:DXR131107 EHK131107:EHN131107 ERG131107:ERJ131107 FBC131107:FBF131107 FKY131107:FLB131107 FUU131107:FUX131107 GEQ131107:GET131107 GOM131107:GOP131107 GYI131107:GYL131107 HIE131107:HIH131107 HSA131107:HSD131107 IBW131107:IBZ131107 ILS131107:ILV131107 IVO131107:IVR131107 JFK131107:JFN131107 JPG131107:JPJ131107 JZC131107:JZF131107 KIY131107:KJB131107 KSU131107:KSX131107 LCQ131107:LCT131107 LMM131107:LMP131107 LWI131107:LWL131107 MGE131107:MGH131107 MQA131107:MQD131107 MZW131107:MZZ131107 NJS131107:NJV131107 NTO131107:NTR131107 ODK131107:ODN131107 ONG131107:ONJ131107 OXC131107:OXF131107 PGY131107:PHB131107 PQU131107:PQX131107 QAQ131107:QAT131107 QKM131107:QKP131107 QUI131107:QUL131107 REE131107:REH131107 ROA131107:ROD131107 RXW131107:RXZ131107 SHS131107:SHV131107 SRO131107:SRR131107 TBK131107:TBN131107 TLG131107:TLJ131107 TVC131107:TVF131107 UEY131107:UFB131107 UOU131107:UOX131107 UYQ131107:UYT131107 VIM131107:VIP131107 VSI131107:VSL131107 WCE131107:WCH131107 WMA131107:WMD131107 WVW131107:WVZ131107 J196643:P196643 JK196643:JN196643 TG196643:TJ196643 ADC196643:ADF196643 AMY196643:ANB196643 AWU196643:AWX196643 BGQ196643:BGT196643 BQM196643:BQP196643 CAI196643:CAL196643 CKE196643:CKH196643 CUA196643:CUD196643 DDW196643:DDZ196643 DNS196643:DNV196643 DXO196643:DXR196643 EHK196643:EHN196643 ERG196643:ERJ196643 FBC196643:FBF196643 FKY196643:FLB196643 FUU196643:FUX196643 GEQ196643:GET196643 GOM196643:GOP196643 GYI196643:GYL196643 HIE196643:HIH196643 HSA196643:HSD196643 IBW196643:IBZ196643 ILS196643:ILV196643 IVO196643:IVR196643 JFK196643:JFN196643 JPG196643:JPJ196643 JZC196643:JZF196643 KIY196643:KJB196643 KSU196643:KSX196643 LCQ196643:LCT196643 LMM196643:LMP196643 LWI196643:LWL196643 MGE196643:MGH196643 MQA196643:MQD196643 MZW196643:MZZ196643 NJS196643:NJV196643 NTO196643:NTR196643 ODK196643:ODN196643 ONG196643:ONJ196643 OXC196643:OXF196643 PGY196643:PHB196643 PQU196643:PQX196643 QAQ196643:QAT196643 QKM196643:QKP196643 QUI196643:QUL196643 REE196643:REH196643 ROA196643:ROD196643 RXW196643:RXZ196643 SHS196643:SHV196643 SRO196643:SRR196643 TBK196643:TBN196643 TLG196643:TLJ196643 TVC196643:TVF196643 UEY196643:UFB196643 UOU196643:UOX196643 UYQ196643:UYT196643 VIM196643:VIP196643 VSI196643:VSL196643 WCE196643:WCH196643 WMA196643:WMD196643 WVW196643:WVZ196643 J262179:P262179 JK262179:JN262179 TG262179:TJ262179 ADC262179:ADF262179 AMY262179:ANB262179 AWU262179:AWX262179 BGQ262179:BGT262179 BQM262179:BQP262179 CAI262179:CAL262179 CKE262179:CKH262179 CUA262179:CUD262179 DDW262179:DDZ262179 DNS262179:DNV262179 DXO262179:DXR262179 EHK262179:EHN262179 ERG262179:ERJ262179 FBC262179:FBF262179 FKY262179:FLB262179 FUU262179:FUX262179 GEQ262179:GET262179 GOM262179:GOP262179 GYI262179:GYL262179 HIE262179:HIH262179 HSA262179:HSD262179 IBW262179:IBZ262179 ILS262179:ILV262179 IVO262179:IVR262179 JFK262179:JFN262179 JPG262179:JPJ262179 JZC262179:JZF262179 KIY262179:KJB262179 KSU262179:KSX262179 LCQ262179:LCT262179 LMM262179:LMP262179 LWI262179:LWL262179 MGE262179:MGH262179 MQA262179:MQD262179 MZW262179:MZZ262179 NJS262179:NJV262179 NTO262179:NTR262179 ODK262179:ODN262179 ONG262179:ONJ262179 OXC262179:OXF262179 PGY262179:PHB262179 PQU262179:PQX262179 QAQ262179:QAT262179 QKM262179:QKP262179 QUI262179:QUL262179 REE262179:REH262179 ROA262179:ROD262179 RXW262179:RXZ262179 SHS262179:SHV262179 SRO262179:SRR262179 TBK262179:TBN262179 TLG262179:TLJ262179 TVC262179:TVF262179 UEY262179:UFB262179 UOU262179:UOX262179 UYQ262179:UYT262179 VIM262179:VIP262179 VSI262179:VSL262179 WCE262179:WCH262179 WMA262179:WMD262179 WVW262179:WVZ262179 J327715:P327715 JK327715:JN327715 TG327715:TJ327715 ADC327715:ADF327715 AMY327715:ANB327715 AWU327715:AWX327715 BGQ327715:BGT327715 BQM327715:BQP327715 CAI327715:CAL327715 CKE327715:CKH327715 CUA327715:CUD327715 DDW327715:DDZ327715 DNS327715:DNV327715 DXO327715:DXR327715 EHK327715:EHN327715 ERG327715:ERJ327715 FBC327715:FBF327715 FKY327715:FLB327715 FUU327715:FUX327715 GEQ327715:GET327715 GOM327715:GOP327715 GYI327715:GYL327715 HIE327715:HIH327715 HSA327715:HSD327715 IBW327715:IBZ327715 ILS327715:ILV327715 IVO327715:IVR327715 JFK327715:JFN327715 JPG327715:JPJ327715 JZC327715:JZF327715 KIY327715:KJB327715 KSU327715:KSX327715 LCQ327715:LCT327715 LMM327715:LMP327715 LWI327715:LWL327715 MGE327715:MGH327715 MQA327715:MQD327715 MZW327715:MZZ327715 NJS327715:NJV327715 NTO327715:NTR327715 ODK327715:ODN327715 ONG327715:ONJ327715 OXC327715:OXF327715 PGY327715:PHB327715 PQU327715:PQX327715 QAQ327715:QAT327715 QKM327715:QKP327715 QUI327715:QUL327715 REE327715:REH327715 ROA327715:ROD327715 RXW327715:RXZ327715 SHS327715:SHV327715 SRO327715:SRR327715 TBK327715:TBN327715 TLG327715:TLJ327715 TVC327715:TVF327715 UEY327715:UFB327715 UOU327715:UOX327715 UYQ327715:UYT327715 VIM327715:VIP327715 VSI327715:VSL327715 WCE327715:WCH327715 WMA327715:WMD327715 WVW327715:WVZ327715 J393251:P393251 JK393251:JN393251 TG393251:TJ393251 ADC393251:ADF393251 AMY393251:ANB393251 AWU393251:AWX393251 BGQ393251:BGT393251 BQM393251:BQP393251 CAI393251:CAL393251 CKE393251:CKH393251 CUA393251:CUD393251 DDW393251:DDZ393251 DNS393251:DNV393251 DXO393251:DXR393251 EHK393251:EHN393251 ERG393251:ERJ393251 FBC393251:FBF393251 FKY393251:FLB393251 FUU393251:FUX393251 GEQ393251:GET393251 GOM393251:GOP393251 GYI393251:GYL393251 HIE393251:HIH393251 HSA393251:HSD393251 IBW393251:IBZ393251 ILS393251:ILV393251 IVO393251:IVR393251 JFK393251:JFN393251 JPG393251:JPJ393251 JZC393251:JZF393251 KIY393251:KJB393251 KSU393251:KSX393251 LCQ393251:LCT393251 LMM393251:LMP393251 LWI393251:LWL393251 MGE393251:MGH393251 MQA393251:MQD393251 MZW393251:MZZ393251 NJS393251:NJV393251 NTO393251:NTR393251 ODK393251:ODN393251 ONG393251:ONJ393251 OXC393251:OXF393251 PGY393251:PHB393251 PQU393251:PQX393251 QAQ393251:QAT393251 QKM393251:QKP393251 QUI393251:QUL393251 REE393251:REH393251 ROA393251:ROD393251 RXW393251:RXZ393251 SHS393251:SHV393251 SRO393251:SRR393251 TBK393251:TBN393251 TLG393251:TLJ393251 TVC393251:TVF393251 UEY393251:UFB393251 UOU393251:UOX393251 UYQ393251:UYT393251 VIM393251:VIP393251 VSI393251:VSL393251 WCE393251:WCH393251 WMA393251:WMD393251 WVW393251:WVZ393251 J458787:P458787 JK458787:JN458787 TG458787:TJ458787 ADC458787:ADF458787 AMY458787:ANB458787 AWU458787:AWX458787 BGQ458787:BGT458787 BQM458787:BQP458787 CAI458787:CAL458787 CKE458787:CKH458787 CUA458787:CUD458787 DDW458787:DDZ458787 DNS458787:DNV458787 DXO458787:DXR458787 EHK458787:EHN458787 ERG458787:ERJ458787 FBC458787:FBF458787 FKY458787:FLB458787 FUU458787:FUX458787 GEQ458787:GET458787 GOM458787:GOP458787 GYI458787:GYL458787 HIE458787:HIH458787 HSA458787:HSD458787 IBW458787:IBZ458787 ILS458787:ILV458787 IVO458787:IVR458787 JFK458787:JFN458787 JPG458787:JPJ458787 JZC458787:JZF458787 KIY458787:KJB458787 KSU458787:KSX458787 LCQ458787:LCT458787 LMM458787:LMP458787 LWI458787:LWL458787 MGE458787:MGH458787 MQA458787:MQD458787 MZW458787:MZZ458787 NJS458787:NJV458787 NTO458787:NTR458787 ODK458787:ODN458787 ONG458787:ONJ458787 OXC458787:OXF458787 PGY458787:PHB458787 PQU458787:PQX458787 QAQ458787:QAT458787 QKM458787:QKP458787 QUI458787:QUL458787 REE458787:REH458787 ROA458787:ROD458787 RXW458787:RXZ458787 SHS458787:SHV458787 SRO458787:SRR458787 TBK458787:TBN458787 TLG458787:TLJ458787 TVC458787:TVF458787 UEY458787:UFB458787 UOU458787:UOX458787 UYQ458787:UYT458787 VIM458787:VIP458787 VSI458787:VSL458787 WCE458787:WCH458787 WMA458787:WMD458787 WVW458787:WVZ458787 J524323:P524323 JK524323:JN524323 TG524323:TJ524323 ADC524323:ADF524323 AMY524323:ANB524323 AWU524323:AWX524323 BGQ524323:BGT524323 BQM524323:BQP524323 CAI524323:CAL524323 CKE524323:CKH524323 CUA524323:CUD524323 DDW524323:DDZ524323 DNS524323:DNV524323 DXO524323:DXR524323 EHK524323:EHN524323 ERG524323:ERJ524323 FBC524323:FBF524323 FKY524323:FLB524323 FUU524323:FUX524323 GEQ524323:GET524323 GOM524323:GOP524323 GYI524323:GYL524323 HIE524323:HIH524323 HSA524323:HSD524323 IBW524323:IBZ524323 ILS524323:ILV524323 IVO524323:IVR524323 JFK524323:JFN524323 JPG524323:JPJ524323 JZC524323:JZF524323 KIY524323:KJB524323 KSU524323:KSX524323 LCQ524323:LCT524323 LMM524323:LMP524323 LWI524323:LWL524323 MGE524323:MGH524323 MQA524323:MQD524323 MZW524323:MZZ524323 NJS524323:NJV524323 NTO524323:NTR524323 ODK524323:ODN524323 ONG524323:ONJ524323 OXC524323:OXF524323 PGY524323:PHB524323 PQU524323:PQX524323 QAQ524323:QAT524323 QKM524323:QKP524323 QUI524323:QUL524323 REE524323:REH524323 ROA524323:ROD524323 RXW524323:RXZ524323 SHS524323:SHV524323 SRO524323:SRR524323 TBK524323:TBN524323 TLG524323:TLJ524323 TVC524323:TVF524323 UEY524323:UFB524323 UOU524323:UOX524323 UYQ524323:UYT524323 VIM524323:VIP524323 VSI524323:VSL524323 WCE524323:WCH524323 WMA524323:WMD524323 WVW524323:WVZ524323 J589859:P589859 JK589859:JN589859 TG589859:TJ589859 ADC589859:ADF589859 AMY589859:ANB589859 AWU589859:AWX589859 BGQ589859:BGT589859 BQM589859:BQP589859 CAI589859:CAL589859 CKE589859:CKH589859 CUA589859:CUD589859 DDW589859:DDZ589859 DNS589859:DNV589859 DXO589859:DXR589859 EHK589859:EHN589859 ERG589859:ERJ589859 FBC589859:FBF589859 FKY589859:FLB589859 FUU589859:FUX589859 GEQ589859:GET589859 GOM589859:GOP589859 GYI589859:GYL589859 HIE589859:HIH589859 HSA589859:HSD589859 IBW589859:IBZ589859 ILS589859:ILV589859 IVO589859:IVR589859 JFK589859:JFN589859 JPG589859:JPJ589859 JZC589859:JZF589859 KIY589859:KJB589859 KSU589859:KSX589859 LCQ589859:LCT589859 LMM589859:LMP589859 LWI589859:LWL589859 MGE589859:MGH589859 MQA589859:MQD589859 MZW589859:MZZ589859 NJS589859:NJV589859 NTO589859:NTR589859 ODK589859:ODN589859 ONG589859:ONJ589859 OXC589859:OXF589859 PGY589859:PHB589859 PQU589859:PQX589859 QAQ589859:QAT589859 QKM589859:QKP589859 QUI589859:QUL589859 REE589859:REH589859 ROA589859:ROD589859 RXW589859:RXZ589859 SHS589859:SHV589859 SRO589859:SRR589859 TBK589859:TBN589859 TLG589859:TLJ589859 TVC589859:TVF589859 UEY589859:UFB589859 UOU589859:UOX589859 UYQ589859:UYT589859 VIM589859:VIP589859 VSI589859:VSL589859 WCE589859:WCH589859 WMA589859:WMD589859 WVW589859:WVZ589859 J655395:P655395 JK655395:JN655395 TG655395:TJ655395 ADC655395:ADF655395 AMY655395:ANB655395 AWU655395:AWX655395 BGQ655395:BGT655395 BQM655395:BQP655395 CAI655395:CAL655395 CKE655395:CKH655395 CUA655395:CUD655395 DDW655395:DDZ655395 DNS655395:DNV655395 DXO655395:DXR655395 EHK655395:EHN655395 ERG655395:ERJ655395 FBC655395:FBF655395 FKY655395:FLB655395 FUU655395:FUX655395 GEQ655395:GET655395 GOM655395:GOP655395 GYI655395:GYL655395 HIE655395:HIH655395 HSA655395:HSD655395 IBW655395:IBZ655395 ILS655395:ILV655395 IVO655395:IVR655395 JFK655395:JFN655395 JPG655395:JPJ655395 JZC655395:JZF655395 KIY655395:KJB655395 KSU655395:KSX655395 LCQ655395:LCT655395 LMM655395:LMP655395 LWI655395:LWL655395 MGE655395:MGH655395 MQA655395:MQD655395 MZW655395:MZZ655395 NJS655395:NJV655395 NTO655395:NTR655395 ODK655395:ODN655395 ONG655395:ONJ655395 OXC655395:OXF655395 PGY655395:PHB655395 PQU655395:PQX655395 QAQ655395:QAT655395 QKM655395:QKP655395 QUI655395:QUL655395 REE655395:REH655395 ROA655395:ROD655395 RXW655395:RXZ655395 SHS655395:SHV655395 SRO655395:SRR655395 TBK655395:TBN655395 TLG655395:TLJ655395 TVC655395:TVF655395 UEY655395:UFB655395 UOU655395:UOX655395 UYQ655395:UYT655395 VIM655395:VIP655395 VSI655395:VSL655395 WCE655395:WCH655395 WMA655395:WMD655395 WVW655395:WVZ655395 J720931:P720931 JK720931:JN720931 TG720931:TJ720931 ADC720931:ADF720931 AMY720931:ANB720931 AWU720931:AWX720931 BGQ720931:BGT720931 BQM720931:BQP720931 CAI720931:CAL720931 CKE720931:CKH720931 CUA720931:CUD720931 DDW720931:DDZ720931 DNS720931:DNV720931 DXO720931:DXR720931 EHK720931:EHN720931 ERG720931:ERJ720931 FBC720931:FBF720931 FKY720931:FLB720931 FUU720931:FUX720931 GEQ720931:GET720931 GOM720931:GOP720931 GYI720931:GYL720931 HIE720931:HIH720931 HSA720931:HSD720931 IBW720931:IBZ720931 ILS720931:ILV720931 IVO720931:IVR720931 JFK720931:JFN720931 JPG720931:JPJ720931 JZC720931:JZF720931 KIY720931:KJB720931 KSU720931:KSX720931 LCQ720931:LCT720931 LMM720931:LMP720931 LWI720931:LWL720931 MGE720931:MGH720931 MQA720931:MQD720931 MZW720931:MZZ720931 NJS720931:NJV720931 NTO720931:NTR720931 ODK720931:ODN720931 ONG720931:ONJ720931 OXC720931:OXF720931 PGY720931:PHB720931 PQU720931:PQX720931 QAQ720931:QAT720931 QKM720931:QKP720931 QUI720931:QUL720931 REE720931:REH720931 ROA720931:ROD720931 RXW720931:RXZ720931 SHS720931:SHV720931 SRO720931:SRR720931 TBK720931:TBN720931 TLG720931:TLJ720931 TVC720931:TVF720931 UEY720931:UFB720931 UOU720931:UOX720931 UYQ720931:UYT720931 VIM720931:VIP720931 VSI720931:VSL720931 WCE720931:WCH720931 WMA720931:WMD720931 WVW720931:WVZ720931 J786467:P786467 JK786467:JN786467 TG786467:TJ786467 ADC786467:ADF786467 AMY786467:ANB786467 AWU786467:AWX786467 BGQ786467:BGT786467 BQM786467:BQP786467 CAI786467:CAL786467 CKE786467:CKH786467 CUA786467:CUD786467 DDW786467:DDZ786467 DNS786467:DNV786467 DXO786467:DXR786467 EHK786467:EHN786467 ERG786467:ERJ786467 FBC786467:FBF786467 FKY786467:FLB786467 FUU786467:FUX786467 GEQ786467:GET786467 GOM786467:GOP786467 GYI786467:GYL786467 HIE786467:HIH786467 HSA786467:HSD786467 IBW786467:IBZ786467 ILS786467:ILV786467 IVO786467:IVR786467 JFK786467:JFN786467 JPG786467:JPJ786467 JZC786467:JZF786467 KIY786467:KJB786467 KSU786467:KSX786467 LCQ786467:LCT786467 LMM786467:LMP786467 LWI786467:LWL786467 MGE786467:MGH786467 MQA786467:MQD786467 MZW786467:MZZ786467 NJS786467:NJV786467 NTO786467:NTR786467 ODK786467:ODN786467 ONG786467:ONJ786467 OXC786467:OXF786467 PGY786467:PHB786467 PQU786467:PQX786467 QAQ786467:QAT786467 QKM786467:QKP786467 QUI786467:QUL786467 REE786467:REH786467 ROA786467:ROD786467 RXW786467:RXZ786467 SHS786467:SHV786467 SRO786467:SRR786467 TBK786467:TBN786467 TLG786467:TLJ786467 TVC786467:TVF786467 UEY786467:UFB786467 UOU786467:UOX786467 UYQ786467:UYT786467 VIM786467:VIP786467 VSI786467:VSL786467 WCE786467:WCH786467 WMA786467:WMD786467 WVW786467:WVZ786467 J852003:P852003 JK852003:JN852003 TG852003:TJ852003 ADC852003:ADF852003 AMY852003:ANB852003 AWU852003:AWX852003 BGQ852003:BGT852003 BQM852003:BQP852003 CAI852003:CAL852003 CKE852003:CKH852003 CUA852003:CUD852003 DDW852003:DDZ852003 DNS852003:DNV852003 DXO852003:DXR852003 EHK852003:EHN852003 ERG852003:ERJ852003 FBC852003:FBF852003 FKY852003:FLB852003 FUU852003:FUX852003 GEQ852003:GET852003 GOM852003:GOP852003 GYI852003:GYL852003 HIE852003:HIH852003 HSA852003:HSD852003 IBW852003:IBZ852003 ILS852003:ILV852003 IVO852003:IVR852003 JFK852003:JFN852003 JPG852003:JPJ852003 JZC852003:JZF852003 KIY852003:KJB852003 KSU852003:KSX852003 LCQ852003:LCT852003 LMM852003:LMP852003 LWI852003:LWL852003 MGE852003:MGH852003 MQA852003:MQD852003 MZW852003:MZZ852003 NJS852003:NJV852003 NTO852003:NTR852003 ODK852003:ODN852003 ONG852003:ONJ852003 OXC852003:OXF852003 PGY852003:PHB852003 PQU852003:PQX852003 QAQ852003:QAT852003 QKM852003:QKP852003 QUI852003:QUL852003 REE852003:REH852003 ROA852003:ROD852003 RXW852003:RXZ852003 SHS852003:SHV852003 SRO852003:SRR852003 TBK852003:TBN852003 TLG852003:TLJ852003 TVC852003:TVF852003 UEY852003:UFB852003 UOU852003:UOX852003 UYQ852003:UYT852003 VIM852003:VIP852003 VSI852003:VSL852003 WCE852003:WCH852003 WMA852003:WMD852003 WVW852003:WVZ852003 J917539:P917539 JK917539:JN917539 TG917539:TJ917539 ADC917539:ADF917539 AMY917539:ANB917539 AWU917539:AWX917539 BGQ917539:BGT917539 BQM917539:BQP917539 CAI917539:CAL917539 CKE917539:CKH917539 CUA917539:CUD917539 DDW917539:DDZ917539 DNS917539:DNV917539 DXO917539:DXR917539 EHK917539:EHN917539 ERG917539:ERJ917539 FBC917539:FBF917539 FKY917539:FLB917539 FUU917539:FUX917539 GEQ917539:GET917539 GOM917539:GOP917539 GYI917539:GYL917539 HIE917539:HIH917539 HSA917539:HSD917539 IBW917539:IBZ917539 ILS917539:ILV917539 IVO917539:IVR917539 JFK917539:JFN917539 JPG917539:JPJ917539 JZC917539:JZF917539 KIY917539:KJB917539 KSU917539:KSX917539 LCQ917539:LCT917539 LMM917539:LMP917539 LWI917539:LWL917539 MGE917539:MGH917539 MQA917539:MQD917539 MZW917539:MZZ917539 NJS917539:NJV917539 NTO917539:NTR917539 ODK917539:ODN917539 ONG917539:ONJ917539 OXC917539:OXF917539 PGY917539:PHB917539 PQU917539:PQX917539 QAQ917539:QAT917539 QKM917539:QKP917539 QUI917539:QUL917539 REE917539:REH917539 ROA917539:ROD917539 RXW917539:RXZ917539 SHS917539:SHV917539 SRO917539:SRR917539 TBK917539:TBN917539 TLG917539:TLJ917539 TVC917539:TVF917539 UEY917539:UFB917539 UOU917539:UOX917539 UYQ917539:UYT917539 VIM917539:VIP917539 VSI917539:VSL917539 WCE917539:WCH917539 WMA917539:WMD917539 WVW917539:WVZ917539 J983075:P983075 JK983075:JN983075 TG983075:TJ983075 ADC983075:ADF983075 AMY983075:ANB983075 AWU983075:AWX983075 BGQ983075:BGT983075 BQM983075:BQP983075 CAI983075:CAL983075 CKE983075:CKH983075 CUA983075:CUD983075 DDW983075:DDZ983075 DNS983075:DNV983075 DXO983075:DXR983075 EHK983075:EHN983075 ERG983075:ERJ983075 FBC983075:FBF983075 FKY983075:FLB983075 FUU983075:FUX983075 GEQ983075:GET983075 GOM983075:GOP983075 GYI983075:GYL983075 HIE983075:HIH983075 HSA983075:HSD983075 IBW983075:IBZ983075 ILS983075:ILV983075 IVO983075:IVR983075 JFK983075:JFN983075 JPG983075:JPJ983075 JZC983075:JZF983075 KIY983075:KJB983075 KSU983075:KSX983075 LCQ983075:LCT983075 LMM983075:LMP983075 LWI983075:LWL983075 MGE983075:MGH983075 MQA983075:MQD983075 MZW983075:MZZ983075 NJS983075:NJV983075 NTO983075:NTR983075 ODK983075:ODN983075 ONG983075:ONJ983075 OXC983075:OXF983075 PGY983075:PHB983075 PQU983075:PQX983075 QAQ983075:QAT983075 QKM983075:QKP983075 QUI983075:QUL983075 REE983075:REH983075 ROA983075:ROD983075 RXW983075:RXZ983075 SHS983075:SHV983075 SRO983075:SRR983075 TBK983075:TBN983075 TLG983075:TLJ983075 TVC983075:TVF983075 UEY983075:UFB983075 UOU983075:UOX983075 UYQ983075:UYT983075 VIM983075:VIP983075 VSI983075:VSL983075 WCE983075:WCH983075 WMA983075:WMD983075" xr:uid="{00000000-0002-0000-0200-00000A000000}">
      <formula1>"生活援助従事者研修,介護職員初任者研修,実務者研修"</formula1>
    </dataValidation>
    <dataValidation allowBlank="1" showInputMessage="1" showErrorMessage="1" prompt="免税事業者は税込額、課税事業者は税抜額が反映されます" sqref="X28" xr:uid="{00000000-0002-0000-0200-00000B000000}"/>
    <dataValidation allowBlank="1" sqref="S28:S29 T28:T30 U28:V29" xr:uid="{00000000-0002-0000-0200-00000C000000}"/>
    <dataValidation type="list" allowBlank="1" showInputMessage="1" showErrorMessage="1" sqref="R54:S73 H18:H19" xr:uid="{00000000-0002-0000-0200-00000D000000}">
      <formula1>"○"</formula1>
    </dataValidation>
    <dataValidation type="date" allowBlank="1" showInputMessage="1" showErrorMessage="1" errorTitle="雇用期間の設定に誤り" error="雇用開始日は2025/5/1～2025/11/1の間となります" sqref="AB18 AB14" xr:uid="{00000000-0002-0000-0200-00000E000000}">
      <formula1>45778</formula1>
      <formula2>45962</formula2>
    </dataValidation>
    <dataValidation type="date" allowBlank="1" showInputMessage="1" showErrorMessage="1" errorTitle="雇用期間の設定に誤り" error="2026/1/31までの間で雇用契約を締結します" sqref="AD18" xr:uid="{00000000-0002-0000-0200-00000F000000}">
      <formula1>45778</formula1>
      <formula2>46053</formula2>
    </dataValidation>
    <dataValidation type="date" allowBlank="1" showInputMessage="1" showErrorMessage="1" error="雇用期間中の日付を記載してください。" prompt="雇用期間中の日付を記載してください。" sqref="N30:P30 J30:L30" xr:uid="{00000000-0002-0000-0200-000011000000}">
      <formula1>45778</formula1>
      <formula2>46053</formula2>
    </dataValidation>
    <dataValidation type="date" allowBlank="1" showInputMessage="1" showErrorMessage="1" sqref="X14:Y14" xr:uid="{00000000-0002-0000-0200-000012000000}">
      <formula1>45778</formula1>
      <formula2>46053</formula2>
    </dataValidation>
    <dataValidation type="whole" allowBlank="1" showInputMessage="1" showErrorMessage="1" error="※1,700円上限です。" sqref="AC31:AC36" xr:uid="{00000000-0002-0000-0200-000013000000}">
      <formula1>1</formula1>
      <formula2>1700</formula2>
    </dataValidation>
    <dataValidation type="date" allowBlank="1" showInputMessage="1" showErrorMessage="1" errorTitle="雇用期間の設定に誤り" error="雇用開始日は2025/5/1～2025/11/1の間となります" sqref="AD14" xr:uid="{0EA3C19E-5A20-4CCB-8177-6DE44FC45EAD}">
      <formula1>2025/5/1</formula1>
      <formula2>45962</formula2>
    </dataValidation>
    <dataValidation type="list" allowBlank="1" showInputMessage="1" showErrorMessage="1" sqref="K54:N73" xr:uid="{C55D3E3F-8F88-450B-A87C-D218BF55E365}">
      <formula1>"令和7年5月,令和7年6月,令和7年7月,令和7年8月,令和7年9月,令和7年10月"</formula1>
    </dataValidation>
  </dataValidations>
  <pageMargins left="0.31496062992125984" right="0.11811023622047245" top="0.35433070866141736" bottom="0.35433070866141736" header="0.31496062992125984" footer="0.31496062992125984"/>
  <pageSetup paperSize="9" scale="63" fitToHeight="0" orientation="portrait" cellComments="asDisplayed" r:id="rId1"/>
  <headerFooter alignWithMargins="0"/>
  <rowBreaks count="1" manualBreakCount="1">
    <brk id="47"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Group Box 1">
              <controlPr defaultSize="0" autoFill="0" autoPict="0">
                <anchor moveWithCells="1">
                  <from>
                    <xdr:col>7</xdr:col>
                    <xdr:colOff>66675</xdr:colOff>
                    <xdr:row>17</xdr:row>
                    <xdr:rowOff>9525</xdr:rowOff>
                  </from>
                  <to>
                    <xdr:col>7</xdr:col>
                    <xdr:colOff>504825</xdr:colOff>
                    <xdr:row>19</xdr:row>
                    <xdr:rowOff>200025</xdr:rowOff>
                  </to>
                </anchor>
              </controlPr>
            </control>
          </mc:Choice>
        </mc:AlternateContent>
        <mc:AlternateContent xmlns:mc="http://schemas.openxmlformats.org/markup-compatibility/2006">
          <mc:Choice Requires="x14">
            <control shapeId="75778" r:id="rId5" name="Group Box 2">
              <controlPr defaultSize="0" autoFill="0" autoPict="0">
                <anchor moveWithCells="1">
                  <from>
                    <xdr:col>6</xdr:col>
                    <xdr:colOff>0</xdr:colOff>
                    <xdr:row>50</xdr:row>
                    <xdr:rowOff>0</xdr:rowOff>
                  </from>
                  <to>
                    <xdr:col>6</xdr:col>
                    <xdr:colOff>476250</xdr:colOff>
                    <xdr:row>51</xdr:row>
                    <xdr:rowOff>57150</xdr:rowOff>
                  </to>
                </anchor>
              </controlPr>
            </control>
          </mc:Choice>
        </mc:AlternateContent>
        <mc:AlternateContent xmlns:mc="http://schemas.openxmlformats.org/markup-compatibility/2006">
          <mc:Choice Requires="x14">
            <control shapeId="75779" r:id="rId6" name="Group Box 3">
              <controlPr defaultSize="0" autoFill="0" autoPict="0">
                <anchor moveWithCells="1">
                  <from>
                    <xdr:col>6</xdr:col>
                    <xdr:colOff>0</xdr:colOff>
                    <xdr:row>50</xdr:row>
                    <xdr:rowOff>0</xdr:rowOff>
                  </from>
                  <to>
                    <xdr:col>6</xdr:col>
                    <xdr:colOff>476250</xdr:colOff>
                    <xdr:row>51</xdr:row>
                    <xdr:rowOff>57150</xdr:rowOff>
                  </to>
                </anchor>
              </controlPr>
            </control>
          </mc:Choice>
        </mc:AlternateContent>
        <mc:AlternateContent xmlns:mc="http://schemas.openxmlformats.org/markup-compatibility/2006">
          <mc:Choice Requires="x14">
            <control shapeId="75780" r:id="rId7" name="Group Box 4">
              <controlPr defaultSize="0" autoFill="0" autoPict="0">
                <anchor moveWithCells="1">
                  <from>
                    <xdr:col>7</xdr:col>
                    <xdr:colOff>66675</xdr:colOff>
                    <xdr:row>24</xdr:row>
                    <xdr:rowOff>9525</xdr:rowOff>
                  </from>
                  <to>
                    <xdr:col>7</xdr:col>
                    <xdr:colOff>504825</xdr:colOff>
                    <xdr:row>26</xdr:row>
                    <xdr:rowOff>9525</xdr:rowOff>
                  </to>
                </anchor>
              </controlPr>
            </control>
          </mc:Choice>
        </mc:AlternateContent>
        <mc:AlternateContent xmlns:mc="http://schemas.openxmlformats.org/markup-compatibility/2006">
          <mc:Choice Requires="x14">
            <control shapeId="75781" r:id="rId8" name="Group Box 5">
              <controlPr defaultSize="0" autoFill="0" autoPict="0">
                <anchor moveWithCells="1">
                  <from>
                    <xdr:col>6</xdr:col>
                    <xdr:colOff>781050</xdr:colOff>
                    <xdr:row>15</xdr:row>
                    <xdr:rowOff>0</xdr:rowOff>
                  </from>
                  <to>
                    <xdr:col>7</xdr:col>
                    <xdr:colOff>371475</xdr:colOff>
                    <xdr:row>16</xdr:row>
                    <xdr:rowOff>190500</xdr:rowOff>
                  </to>
                </anchor>
              </controlPr>
            </control>
          </mc:Choice>
        </mc:AlternateContent>
        <mc:AlternateContent xmlns:mc="http://schemas.openxmlformats.org/markup-compatibility/2006">
          <mc:Choice Requires="x14">
            <control shapeId="75782" r:id="rId9" name="Group Box 6">
              <controlPr defaultSize="0" autoFill="0" autoPict="0">
                <anchor moveWithCells="1">
                  <from>
                    <xdr:col>6</xdr:col>
                    <xdr:colOff>781050</xdr:colOff>
                    <xdr:row>15</xdr:row>
                    <xdr:rowOff>0</xdr:rowOff>
                  </from>
                  <to>
                    <xdr:col>7</xdr:col>
                    <xdr:colOff>371475</xdr:colOff>
                    <xdr:row>16</xdr:row>
                    <xdr:rowOff>190500</xdr:rowOff>
                  </to>
                </anchor>
              </controlPr>
            </control>
          </mc:Choice>
        </mc:AlternateContent>
        <mc:AlternateContent xmlns:mc="http://schemas.openxmlformats.org/markup-compatibility/2006">
          <mc:Choice Requires="x14">
            <control shapeId="75783" r:id="rId10" name="Group Box 7">
              <controlPr defaultSize="0" autoFill="0" autoPict="0">
                <anchor moveWithCells="1">
                  <from>
                    <xdr:col>6</xdr:col>
                    <xdr:colOff>781050</xdr:colOff>
                    <xdr:row>17</xdr:row>
                    <xdr:rowOff>0</xdr:rowOff>
                  </from>
                  <to>
                    <xdr:col>7</xdr:col>
                    <xdr:colOff>371475</xdr:colOff>
                    <xdr:row>19</xdr:row>
                    <xdr:rowOff>57150</xdr:rowOff>
                  </to>
                </anchor>
              </controlPr>
            </control>
          </mc:Choice>
        </mc:AlternateContent>
        <mc:AlternateContent xmlns:mc="http://schemas.openxmlformats.org/markup-compatibility/2006">
          <mc:Choice Requires="x14">
            <control shapeId="75784" r:id="rId11" name="Group Box 8">
              <controlPr defaultSize="0" autoFill="0" autoPict="0">
                <anchor moveWithCells="1">
                  <from>
                    <xdr:col>6</xdr:col>
                    <xdr:colOff>781050</xdr:colOff>
                    <xdr:row>17</xdr:row>
                    <xdr:rowOff>0</xdr:rowOff>
                  </from>
                  <to>
                    <xdr:col>7</xdr:col>
                    <xdr:colOff>371475</xdr:colOff>
                    <xdr:row>19</xdr:row>
                    <xdr:rowOff>57150</xdr:rowOff>
                  </to>
                </anchor>
              </controlPr>
            </control>
          </mc:Choice>
        </mc:AlternateContent>
        <mc:AlternateContent xmlns:mc="http://schemas.openxmlformats.org/markup-compatibility/2006">
          <mc:Choice Requires="x14">
            <control shapeId="75785" r:id="rId12" name="Group Box 9">
              <controlPr defaultSize="0" autoFill="0" autoPict="0">
                <anchor moveWithCells="1">
                  <from>
                    <xdr:col>26</xdr:col>
                    <xdr:colOff>781050</xdr:colOff>
                    <xdr:row>11</xdr:row>
                    <xdr:rowOff>276225</xdr:rowOff>
                  </from>
                  <to>
                    <xdr:col>27</xdr:col>
                    <xdr:colOff>371475</xdr:colOff>
                    <xdr:row>13</xdr:row>
                    <xdr:rowOff>381000</xdr:rowOff>
                  </to>
                </anchor>
              </controlPr>
            </control>
          </mc:Choice>
        </mc:AlternateContent>
        <mc:AlternateContent xmlns:mc="http://schemas.openxmlformats.org/markup-compatibility/2006">
          <mc:Choice Requires="x14">
            <control shapeId="75786" r:id="rId13" name="Group Box 10">
              <controlPr defaultSize="0" autoFill="0" autoPict="0">
                <anchor moveWithCells="1">
                  <from>
                    <xdr:col>26</xdr:col>
                    <xdr:colOff>781050</xdr:colOff>
                    <xdr:row>11</xdr:row>
                    <xdr:rowOff>276225</xdr:rowOff>
                  </from>
                  <to>
                    <xdr:col>27</xdr:col>
                    <xdr:colOff>371475</xdr:colOff>
                    <xdr:row>13</xdr:row>
                    <xdr:rowOff>381000</xdr:rowOff>
                  </to>
                </anchor>
              </controlPr>
            </control>
          </mc:Choice>
        </mc:AlternateContent>
        <mc:AlternateContent xmlns:mc="http://schemas.openxmlformats.org/markup-compatibility/2006">
          <mc:Choice Requires="x14">
            <control shapeId="75787" r:id="rId14" name="Group Box 11">
              <controlPr defaultSize="0" autoFill="0" autoPict="0">
                <anchor moveWithCells="1">
                  <from>
                    <xdr:col>28</xdr:col>
                    <xdr:colOff>781050</xdr:colOff>
                    <xdr:row>11</xdr:row>
                    <xdr:rowOff>276225</xdr:rowOff>
                  </from>
                  <to>
                    <xdr:col>29</xdr:col>
                    <xdr:colOff>371475</xdr:colOff>
                    <xdr:row>13</xdr:row>
                    <xdr:rowOff>381000</xdr:rowOff>
                  </to>
                </anchor>
              </controlPr>
            </control>
          </mc:Choice>
        </mc:AlternateContent>
        <mc:AlternateContent xmlns:mc="http://schemas.openxmlformats.org/markup-compatibility/2006">
          <mc:Choice Requires="x14">
            <control shapeId="75788" r:id="rId15" name="Group Box 12">
              <controlPr defaultSize="0" autoFill="0" autoPict="0">
                <anchor moveWithCells="1">
                  <from>
                    <xdr:col>28</xdr:col>
                    <xdr:colOff>781050</xdr:colOff>
                    <xdr:row>11</xdr:row>
                    <xdr:rowOff>276225</xdr:rowOff>
                  </from>
                  <to>
                    <xdr:col>29</xdr:col>
                    <xdr:colOff>371475</xdr:colOff>
                    <xdr:row>13</xdr:row>
                    <xdr:rowOff>381000</xdr:rowOff>
                  </to>
                </anchor>
              </controlPr>
            </control>
          </mc:Choice>
        </mc:AlternateContent>
        <mc:AlternateContent xmlns:mc="http://schemas.openxmlformats.org/markup-compatibility/2006">
          <mc:Choice Requires="x14">
            <control shapeId="75789" r:id="rId16" name="Group Box 13">
              <controlPr defaultSize="0" autoFill="0" autoPict="0">
                <anchor moveWithCells="1">
                  <from>
                    <xdr:col>26</xdr:col>
                    <xdr:colOff>781050</xdr:colOff>
                    <xdr:row>13</xdr:row>
                    <xdr:rowOff>276225</xdr:rowOff>
                  </from>
                  <to>
                    <xdr:col>27</xdr:col>
                    <xdr:colOff>371475</xdr:colOff>
                    <xdr:row>15</xdr:row>
                    <xdr:rowOff>9525</xdr:rowOff>
                  </to>
                </anchor>
              </controlPr>
            </control>
          </mc:Choice>
        </mc:AlternateContent>
        <mc:AlternateContent xmlns:mc="http://schemas.openxmlformats.org/markup-compatibility/2006">
          <mc:Choice Requires="x14">
            <control shapeId="75790" r:id="rId17" name="Group Box 14">
              <controlPr defaultSize="0" autoFill="0" autoPict="0">
                <anchor moveWithCells="1">
                  <from>
                    <xdr:col>26</xdr:col>
                    <xdr:colOff>781050</xdr:colOff>
                    <xdr:row>13</xdr:row>
                    <xdr:rowOff>276225</xdr:rowOff>
                  </from>
                  <to>
                    <xdr:col>27</xdr:col>
                    <xdr:colOff>371475</xdr:colOff>
                    <xdr:row>15</xdr:row>
                    <xdr:rowOff>9525</xdr:rowOff>
                  </to>
                </anchor>
              </controlPr>
            </control>
          </mc:Choice>
        </mc:AlternateContent>
        <mc:AlternateContent xmlns:mc="http://schemas.openxmlformats.org/markup-compatibility/2006">
          <mc:Choice Requires="x14">
            <control shapeId="75791" r:id="rId18" name="Group Box 15">
              <controlPr defaultSize="0" autoFill="0" autoPict="0">
                <anchor moveWithCells="1">
                  <from>
                    <xdr:col>28</xdr:col>
                    <xdr:colOff>781050</xdr:colOff>
                    <xdr:row>13</xdr:row>
                    <xdr:rowOff>276225</xdr:rowOff>
                  </from>
                  <to>
                    <xdr:col>29</xdr:col>
                    <xdr:colOff>371475</xdr:colOff>
                    <xdr:row>15</xdr:row>
                    <xdr:rowOff>9525</xdr:rowOff>
                  </to>
                </anchor>
              </controlPr>
            </control>
          </mc:Choice>
        </mc:AlternateContent>
        <mc:AlternateContent xmlns:mc="http://schemas.openxmlformats.org/markup-compatibility/2006">
          <mc:Choice Requires="x14">
            <control shapeId="75792" r:id="rId19" name="Group Box 16">
              <controlPr defaultSize="0" autoFill="0" autoPict="0">
                <anchor moveWithCells="1">
                  <from>
                    <xdr:col>28</xdr:col>
                    <xdr:colOff>781050</xdr:colOff>
                    <xdr:row>13</xdr:row>
                    <xdr:rowOff>276225</xdr:rowOff>
                  </from>
                  <to>
                    <xdr:col>29</xdr:col>
                    <xdr:colOff>371475</xdr:colOff>
                    <xdr:row>15</xdr:row>
                    <xdr:rowOff>9525</xdr:rowOff>
                  </to>
                </anchor>
              </controlPr>
            </control>
          </mc:Choice>
        </mc:AlternateContent>
        <mc:AlternateContent xmlns:mc="http://schemas.openxmlformats.org/markup-compatibility/2006">
          <mc:Choice Requires="x14">
            <control shapeId="75796" r:id="rId20" name="Group Box 20">
              <controlPr defaultSize="0" autoFill="0" autoPict="0">
                <anchor moveWithCells="1">
                  <from>
                    <xdr:col>28</xdr:col>
                    <xdr:colOff>781050</xdr:colOff>
                    <xdr:row>11</xdr:row>
                    <xdr:rowOff>276225</xdr:rowOff>
                  </from>
                  <to>
                    <xdr:col>29</xdr:col>
                    <xdr:colOff>381000</xdr:colOff>
                    <xdr:row>13</xdr:row>
                    <xdr:rowOff>381000</xdr:rowOff>
                  </to>
                </anchor>
              </controlPr>
            </control>
          </mc:Choice>
        </mc:AlternateContent>
        <mc:AlternateContent xmlns:mc="http://schemas.openxmlformats.org/markup-compatibility/2006">
          <mc:Choice Requires="x14">
            <control shapeId="75797" r:id="rId21" name="Group Box 21">
              <controlPr defaultSize="0" autoFill="0" autoPict="0">
                <anchor moveWithCells="1">
                  <from>
                    <xdr:col>28</xdr:col>
                    <xdr:colOff>781050</xdr:colOff>
                    <xdr:row>11</xdr:row>
                    <xdr:rowOff>276225</xdr:rowOff>
                  </from>
                  <to>
                    <xdr:col>29</xdr:col>
                    <xdr:colOff>381000</xdr:colOff>
                    <xdr:row>13</xdr:row>
                    <xdr:rowOff>381000</xdr:rowOff>
                  </to>
                </anchor>
              </controlPr>
            </control>
          </mc:Choice>
        </mc:AlternateContent>
        <mc:AlternateContent xmlns:mc="http://schemas.openxmlformats.org/markup-compatibility/2006">
          <mc:Choice Requires="x14">
            <control shapeId="75798" r:id="rId22" name="Group Box 22">
              <controlPr defaultSize="0" autoFill="0" autoPict="0">
                <anchor moveWithCells="1">
                  <from>
                    <xdr:col>26</xdr:col>
                    <xdr:colOff>781050</xdr:colOff>
                    <xdr:row>15</xdr:row>
                    <xdr:rowOff>276225</xdr:rowOff>
                  </from>
                  <to>
                    <xdr:col>27</xdr:col>
                    <xdr:colOff>371475</xdr:colOff>
                    <xdr:row>16</xdr:row>
                    <xdr:rowOff>447675</xdr:rowOff>
                  </to>
                </anchor>
              </controlPr>
            </control>
          </mc:Choice>
        </mc:AlternateContent>
        <mc:AlternateContent xmlns:mc="http://schemas.openxmlformats.org/markup-compatibility/2006">
          <mc:Choice Requires="x14">
            <control shapeId="75799" r:id="rId23" name="Group Box 23">
              <controlPr defaultSize="0" autoFill="0" autoPict="0">
                <anchor moveWithCells="1">
                  <from>
                    <xdr:col>26</xdr:col>
                    <xdr:colOff>781050</xdr:colOff>
                    <xdr:row>15</xdr:row>
                    <xdr:rowOff>276225</xdr:rowOff>
                  </from>
                  <to>
                    <xdr:col>27</xdr:col>
                    <xdr:colOff>371475</xdr:colOff>
                    <xdr:row>16</xdr:row>
                    <xdr:rowOff>447675</xdr:rowOff>
                  </to>
                </anchor>
              </controlPr>
            </control>
          </mc:Choice>
        </mc:AlternateContent>
        <mc:AlternateContent xmlns:mc="http://schemas.openxmlformats.org/markup-compatibility/2006">
          <mc:Choice Requires="x14">
            <control shapeId="75801" r:id="rId24" name="Group Box 25">
              <controlPr defaultSize="0" autoFill="0" autoPict="0">
                <anchor moveWithCells="1">
                  <from>
                    <xdr:col>26</xdr:col>
                    <xdr:colOff>781050</xdr:colOff>
                    <xdr:row>15</xdr:row>
                    <xdr:rowOff>276225</xdr:rowOff>
                  </from>
                  <to>
                    <xdr:col>27</xdr:col>
                    <xdr:colOff>371475</xdr:colOff>
                    <xdr:row>16</xdr:row>
                    <xdr:rowOff>447675</xdr:rowOff>
                  </to>
                </anchor>
              </controlPr>
            </control>
          </mc:Choice>
        </mc:AlternateContent>
        <mc:AlternateContent xmlns:mc="http://schemas.openxmlformats.org/markup-compatibility/2006">
          <mc:Choice Requires="x14">
            <control shapeId="75802" r:id="rId25" name="Group Box 26">
              <controlPr defaultSize="0" autoFill="0" autoPict="0">
                <anchor moveWithCells="1">
                  <from>
                    <xdr:col>26</xdr:col>
                    <xdr:colOff>781050</xdr:colOff>
                    <xdr:row>15</xdr:row>
                    <xdr:rowOff>276225</xdr:rowOff>
                  </from>
                  <to>
                    <xdr:col>27</xdr:col>
                    <xdr:colOff>371475</xdr:colOff>
                    <xdr:row>16</xdr:row>
                    <xdr:rowOff>447675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6" operator="containsText" id="{95E395F1-10D7-4909-A1E8-5E6927D375E2}">
            <xm:f>NOT(ISERROR(SEARCH($AA$12,AB10)))</xm:f>
            <xm:f>$AA$12</xm:f>
            <x14:dxf>
              <font>
                <color rgb="FFFF0000"/>
              </font>
              <fill>
                <patternFill>
                  <bgColor theme="5" tint="0.39994506668294322"/>
                </patternFill>
              </fill>
            </x14:dxf>
          </x14:cfRule>
          <xm:sqref>AB10</xm:sqref>
        </x14:conditionalFormatting>
      </x14:conditionalFormattings>
    </ext>
    <ext xmlns:x14="http://schemas.microsoft.com/office/spreadsheetml/2009/9/main" uri="{CCE6A557-97BC-4b89-ADB6-D9C93CAAB3DF}">
      <x14:dataValidations xmlns:xm="http://schemas.microsoft.com/office/excel/2006/main" xWindow="391" yWindow="569" count="4">
        <x14:dataValidation type="list" allowBlank="1" showInputMessage="1" showErrorMessage="1" xr:uid="{00000000-0002-0000-0200-000016000000}">
          <x14:formula1>
            <xm:f>リスト!$F$8:$F$10</xm:f>
          </x14:formula1>
          <xm:sqref>J28:N28</xm:sqref>
        </x14:dataValidation>
        <x14:dataValidation type="list" allowBlank="1" showInputMessage="1" showErrorMessage="1" xr:uid="{00000000-0002-0000-0200-000017000000}">
          <x14:formula1>
            <xm:f>リスト!$I$8:$I$9</xm:f>
          </x14:formula1>
          <xm:sqref>H26</xm:sqref>
        </x14:dataValidation>
        <x14:dataValidation type="list" allowBlank="1" showInputMessage="1" showErrorMessage="1" xr:uid="{00000000-0002-0000-0200-000018000000}">
          <x14:formula1>
            <xm:f>リスト!$B$8:$B$17</xm:f>
          </x14:formula1>
          <xm:sqref>G7</xm:sqref>
        </x14:dataValidation>
        <x14:dataValidation type="list" allowBlank="1" showInputMessage="1" showErrorMessage="1" xr:uid="{00000000-0002-0000-0200-000019000000}">
          <x14:formula1>
            <xm:f>リスト!$J$8:$J$48</xm:f>
          </x14:formula1>
          <xm:sqref>B54:C73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89999084444715716"/>
  </sheetPr>
  <dimension ref="A7:J48"/>
  <sheetViews>
    <sheetView workbookViewId="0">
      <selection activeCell="J1" sqref="J1:J1048576"/>
    </sheetView>
  </sheetViews>
  <sheetFormatPr defaultRowHeight="13.5" x14ac:dyDescent="0.15"/>
  <sheetData>
    <row r="7" spans="1:10" s="184" customFormat="1" x14ac:dyDescent="0.15">
      <c r="A7" s="184" t="s">
        <v>155</v>
      </c>
      <c r="B7" s="184" t="s">
        <v>156</v>
      </c>
      <c r="C7" s="184" t="s">
        <v>14</v>
      </c>
      <c r="D7" s="184" t="s">
        <v>160</v>
      </c>
      <c r="F7" s="184" t="s">
        <v>170</v>
      </c>
      <c r="I7" s="184" t="s">
        <v>171</v>
      </c>
      <c r="J7" s="184" t="s">
        <v>181</v>
      </c>
    </row>
    <row r="8" spans="1:10" x14ac:dyDescent="0.15">
      <c r="A8" t="s">
        <v>61</v>
      </c>
      <c r="B8" t="s">
        <v>61</v>
      </c>
      <c r="C8" t="s">
        <v>61</v>
      </c>
      <c r="D8" t="s">
        <v>61</v>
      </c>
      <c r="F8" t="s">
        <v>151</v>
      </c>
      <c r="I8" t="s">
        <v>169</v>
      </c>
      <c r="J8" t="s">
        <v>182</v>
      </c>
    </row>
    <row r="9" spans="1:10" x14ac:dyDescent="0.15">
      <c r="A9">
        <v>5</v>
      </c>
      <c r="B9">
        <v>5</v>
      </c>
      <c r="C9" t="s">
        <v>157</v>
      </c>
      <c r="D9" t="s">
        <v>161</v>
      </c>
      <c r="F9" t="s">
        <v>152</v>
      </c>
      <c r="I9" t="s">
        <v>172</v>
      </c>
      <c r="J9">
        <v>1</v>
      </c>
    </row>
    <row r="10" spans="1:10" x14ac:dyDescent="0.15">
      <c r="A10">
        <v>6</v>
      </c>
      <c r="B10">
        <v>6</v>
      </c>
      <c r="C10" t="s">
        <v>158</v>
      </c>
      <c r="D10" t="s">
        <v>168</v>
      </c>
      <c r="F10" t="s">
        <v>153</v>
      </c>
      <c r="J10">
        <v>2</v>
      </c>
    </row>
    <row r="11" spans="1:10" x14ac:dyDescent="0.15">
      <c r="A11">
        <v>7</v>
      </c>
      <c r="B11">
        <v>7</v>
      </c>
      <c r="C11" t="s">
        <v>159</v>
      </c>
      <c r="D11" t="s">
        <v>162</v>
      </c>
      <c r="J11">
        <v>3</v>
      </c>
    </row>
    <row r="12" spans="1:10" x14ac:dyDescent="0.15">
      <c r="A12">
        <v>8</v>
      </c>
      <c r="B12">
        <v>8</v>
      </c>
      <c r="D12" t="s">
        <v>163</v>
      </c>
      <c r="J12">
        <v>4</v>
      </c>
    </row>
    <row r="13" spans="1:10" x14ac:dyDescent="0.15">
      <c r="A13">
        <v>9</v>
      </c>
      <c r="B13">
        <v>9</v>
      </c>
      <c r="D13" t="s">
        <v>164</v>
      </c>
      <c r="J13">
        <v>5</v>
      </c>
    </row>
    <row r="14" spans="1:10" x14ac:dyDescent="0.15">
      <c r="A14">
        <v>10</v>
      </c>
      <c r="B14">
        <v>10</v>
      </c>
      <c r="D14" t="s">
        <v>165</v>
      </c>
      <c r="J14">
        <v>6</v>
      </c>
    </row>
    <row r="15" spans="1:10" x14ac:dyDescent="0.15">
      <c r="A15">
        <v>11</v>
      </c>
      <c r="B15">
        <v>11</v>
      </c>
      <c r="D15" t="s">
        <v>166</v>
      </c>
      <c r="J15">
        <v>7</v>
      </c>
    </row>
    <row r="16" spans="1:10" x14ac:dyDescent="0.15">
      <c r="B16">
        <v>12</v>
      </c>
      <c r="D16" t="s">
        <v>167</v>
      </c>
      <c r="J16">
        <v>8</v>
      </c>
    </row>
    <row r="17" spans="2:10" x14ac:dyDescent="0.15">
      <c r="B17">
        <v>1</v>
      </c>
      <c r="J17">
        <v>9</v>
      </c>
    </row>
    <row r="18" spans="2:10" x14ac:dyDescent="0.15">
      <c r="J18">
        <v>10</v>
      </c>
    </row>
    <row r="19" spans="2:10" x14ac:dyDescent="0.15">
      <c r="J19">
        <v>11</v>
      </c>
    </row>
    <row r="20" spans="2:10" x14ac:dyDescent="0.15">
      <c r="J20">
        <v>12</v>
      </c>
    </row>
    <row r="21" spans="2:10" x14ac:dyDescent="0.15">
      <c r="J21">
        <v>13</v>
      </c>
    </row>
    <row r="22" spans="2:10" x14ac:dyDescent="0.15">
      <c r="J22">
        <v>14</v>
      </c>
    </row>
    <row r="23" spans="2:10" x14ac:dyDescent="0.15">
      <c r="J23">
        <v>15</v>
      </c>
    </row>
    <row r="24" spans="2:10" x14ac:dyDescent="0.15">
      <c r="J24">
        <v>16</v>
      </c>
    </row>
    <row r="25" spans="2:10" x14ac:dyDescent="0.15">
      <c r="J25">
        <v>17</v>
      </c>
    </row>
    <row r="26" spans="2:10" x14ac:dyDescent="0.15">
      <c r="J26">
        <v>18</v>
      </c>
    </row>
    <row r="27" spans="2:10" x14ac:dyDescent="0.15">
      <c r="J27">
        <v>19</v>
      </c>
    </row>
    <row r="28" spans="2:10" x14ac:dyDescent="0.15">
      <c r="J28">
        <v>20</v>
      </c>
    </row>
    <row r="29" spans="2:10" x14ac:dyDescent="0.15">
      <c r="J29">
        <v>21</v>
      </c>
    </row>
    <row r="30" spans="2:10" x14ac:dyDescent="0.15">
      <c r="J30">
        <v>22</v>
      </c>
    </row>
    <row r="31" spans="2:10" x14ac:dyDescent="0.15">
      <c r="J31">
        <v>23</v>
      </c>
    </row>
    <row r="32" spans="2:10" x14ac:dyDescent="0.15">
      <c r="J32">
        <v>24</v>
      </c>
    </row>
    <row r="33" spans="10:10" x14ac:dyDescent="0.15">
      <c r="J33">
        <v>25</v>
      </c>
    </row>
    <row r="34" spans="10:10" x14ac:dyDescent="0.15">
      <c r="J34">
        <v>26</v>
      </c>
    </row>
    <row r="35" spans="10:10" x14ac:dyDescent="0.15">
      <c r="J35">
        <v>27</v>
      </c>
    </row>
    <row r="36" spans="10:10" x14ac:dyDescent="0.15">
      <c r="J36">
        <v>28</v>
      </c>
    </row>
    <row r="37" spans="10:10" x14ac:dyDescent="0.15">
      <c r="J37">
        <v>29</v>
      </c>
    </row>
    <row r="38" spans="10:10" x14ac:dyDescent="0.15">
      <c r="J38">
        <v>30</v>
      </c>
    </row>
    <row r="39" spans="10:10" x14ac:dyDescent="0.15">
      <c r="J39">
        <v>31</v>
      </c>
    </row>
    <row r="40" spans="10:10" x14ac:dyDescent="0.15">
      <c r="J40">
        <v>32</v>
      </c>
    </row>
    <row r="41" spans="10:10" x14ac:dyDescent="0.15">
      <c r="J41">
        <v>33</v>
      </c>
    </row>
    <row r="42" spans="10:10" x14ac:dyDescent="0.15">
      <c r="J42">
        <v>34</v>
      </c>
    </row>
    <row r="43" spans="10:10" x14ac:dyDescent="0.15">
      <c r="J43">
        <v>35</v>
      </c>
    </row>
    <row r="44" spans="10:10" x14ac:dyDescent="0.15">
      <c r="J44">
        <v>36</v>
      </c>
    </row>
    <row r="45" spans="10:10" x14ac:dyDescent="0.15">
      <c r="J45">
        <v>37</v>
      </c>
    </row>
    <row r="46" spans="10:10" x14ac:dyDescent="0.15">
      <c r="J46">
        <v>38</v>
      </c>
    </row>
    <row r="47" spans="10:10" x14ac:dyDescent="0.15">
      <c r="J47">
        <v>39</v>
      </c>
    </row>
    <row r="48" spans="10:10" x14ac:dyDescent="0.15">
      <c r="J48">
        <v>40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＜採用時・対象者ごと＞❷雇用確定届【❸と連動】（報告2）</vt:lpstr>
      <vt:lpstr>＜採用時・対象者ごと＞❸対象者確認書【❷と連動】（報告3）</vt:lpstr>
      <vt:lpstr>＜雇用期間終了時・対象者ごと＞②実績内訳（実績報告1）</vt:lpstr>
      <vt:lpstr>リスト</vt:lpstr>
      <vt:lpstr>'＜雇用期間終了時・対象者ごと＞②実績内訳（実績報告1）'!Print_Area</vt:lpstr>
      <vt:lpstr>'＜採用時・対象者ごと＞❷雇用確定届【❸と連動】（報告2）'!Print_Area</vt:lpstr>
      <vt:lpstr>'＜採用時・対象者ごと＞❸対象者確認書【❷と連動】（報告3）'!Print_Area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林 麻実</cp:lastModifiedBy>
  <cp:lastPrinted>2025-04-02T06:54:38Z</cp:lastPrinted>
  <dcterms:created xsi:type="dcterms:W3CDTF">2009-12-11T05:25:09Z</dcterms:created>
  <dcterms:modified xsi:type="dcterms:W3CDTF">2025-04-02T06:54:59Z</dcterms:modified>
</cp:coreProperties>
</file>