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0.61\8_人材情報室\人材確保担当・多摩支所\500 介護人材確保対策事業\令和7年度（仮）\06_就業促進\01    受託事業者公募要領・様式\02_様式類\"/>
    </mc:Choice>
  </mc:AlternateContent>
  <xr:revisionPtr revIDLastSave="0" documentId="13_ncr:1_{AB4B0BE7-4C88-4367-A4F7-DB767D7B3FE4}" xr6:coauthVersionLast="47" xr6:coauthVersionMax="47" xr10:uidLastSave="{00000000-0000-0000-0000-000000000000}"/>
  <bookViews>
    <workbookView xWindow="-120" yWindow="-120" windowWidth="24240" windowHeight="13140" tabRatio="886" xr2:uid="{00000000-000D-0000-FFFF-FFFF00000000}"/>
  </bookViews>
  <sheets>
    <sheet name="＜採用時・対象者ごと＞❷雇用確定届【❸と連動】（報告2）" sheetId="64" r:id="rId1"/>
    <sheet name="＜採用時・対象者ごと＞❸対象者確認書【❷と連動】（報告3）" sheetId="48" r:id="rId2"/>
    <sheet name="＜雇用期間終了時・対象者ごと＞②実績内訳（実績報告1）" sheetId="62" r:id="rId3"/>
    <sheet name="リスト" sheetId="63" state="hidden" r:id="rId4"/>
  </sheets>
  <definedNames>
    <definedName name="_xlnm._FilterDatabase" localSheetId="2" hidden="1">'＜雇用期間終了時・対象者ごと＞②実績内訳（実績報告1）'!$B$14:$Y$32</definedName>
    <definedName name="_xlnm.Print_Area" localSheetId="2">'＜雇用期間終了時・対象者ごと＞②実績内訳（実績報告1）'!$A$1:$Z$73</definedName>
    <definedName name="_xlnm.Print_Area" localSheetId="0">'＜採用時・対象者ごと＞❷雇用確定届【❸と連動】（報告2）'!$A$1:$V$49</definedName>
    <definedName name="_xlnm.Print_Area" localSheetId="1">'＜採用時・対象者ごと＞❸対象者確認書【❷と連動】（報告3）'!$A$1:$P$41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64" l="1"/>
  <c r="X20" i="62"/>
  <c r="H20" i="62"/>
  <c r="E22" i="64"/>
  <c r="U20" i="64"/>
  <c r="U38" i="64"/>
  <c r="U17" i="64"/>
  <c r="E15" i="64" l="1"/>
  <c r="H14" i="62" s="1"/>
  <c r="O18" i="62"/>
  <c r="P11" i="62"/>
  <c r="O19" i="62" l="1"/>
  <c r="AB28" i="62" l="1"/>
  <c r="U15" i="64" l="1"/>
  <c r="P15" i="64"/>
  <c r="S14" i="62" l="1"/>
  <c r="X15" i="64"/>
  <c r="E25" i="64"/>
  <c r="U24" i="64" s="1"/>
  <c r="Q30" i="62" l="1"/>
  <c r="AB20" i="62"/>
  <c r="V13" i="62" s="1"/>
  <c r="P36" i="64"/>
  <c r="U35" i="64" s="1"/>
  <c r="Q34" i="64"/>
  <c r="P33" i="64"/>
  <c r="U32" i="64" s="1"/>
  <c r="U30" i="64"/>
  <c r="U31" i="64" s="1"/>
  <c r="E17" i="64"/>
  <c r="H16" i="62" s="1"/>
  <c r="E16" i="64"/>
  <c r="H15" i="62" s="1"/>
  <c r="N34" i="64"/>
  <c r="H15" i="64"/>
  <c r="K14" i="62" s="1"/>
  <c r="U41" i="64" l="1"/>
  <c r="U42" i="64" s="1"/>
  <c r="U43" i="64" s="1"/>
  <c r="U44" i="64" s="1"/>
  <c r="P14" i="64"/>
  <c r="S14" i="64"/>
  <c r="U45" i="64" l="1"/>
  <c r="U39" i="64"/>
  <c r="U46" i="64"/>
  <c r="U47" i="64" s="1"/>
  <c r="P18" i="62" l="1"/>
  <c r="P19" i="62"/>
  <c r="O28" i="62" l="1"/>
  <c r="X73" i="62" l="1"/>
  <c r="X72" i="62"/>
  <c r="X71" i="62"/>
  <c r="X70" i="62"/>
  <c r="X69" i="62"/>
  <c r="X68" i="62"/>
  <c r="X67" i="62"/>
  <c r="X66" i="62"/>
  <c r="X65" i="62"/>
  <c r="X64" i="62"/>
  <c r="X63" i="62"/>
  <c r="X62" i="62"/>
  <c r="X61" i="62"/>
  <c r="X60" i="62"/>
  <c r="X59" i="62"/>
  <c r="X58" i="62"/>
  <c r="X57" i="62"/>
  <c r="X56" i="62"/>
  <c r="X55" i="62"/>
  <c r="X54" i="62"/>
  <c r="J52" i="62"/>
  <c r="T51" i="62"/>
  <c r="X31" i="62" s="1"/>
  <c r="J51" i="62"/>
  <c r="X37" i="62"/>
  <c r="T30" i="62"/>
  <c r="S29" i="62"/>
  <c r="X28" i="62"/>
  <c r="X26" i="62"/>
  <c r="X27" i="62" l="1"/>
  <c r="X33" i="62" s="1"/>
  <c r="X40" i="62" s="1"/>
  <c r="X41" i="62" s="1"/>
  <c r="X42" i="62" s="1"/>
  <c r="X44" i="62" s="1"/>
  <c r="S13" i="62"/>
  <c r="T52" i="62"/>
  <c r="K49" i="62"/>
  <c r="H49" i="62"/>
  <c r="X45" i="62" l="1"/>
  <c r="X43" i="62"/>
  <c r="X34" i="62"/>
  <c r="J13" i="48" l="1"/>
  <c r="J14" i="48" s="1"/>
  <c r="H14" i="48"/>
  <c r="D1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K53" authorId="0" shapeId="0" xr:uid="{00000000-0006-0000-0200-000001000000}">
      <text>
        <r>
          <rPr>
            <b/>
            <sz val="10"/>
            <color indexed="81"/>
            <rFont val="ＭＳ Ｐゴシック"/>
            <family val="3"/>
            <charset val="128"/>
          </rPr>
          <t>求人広告の掲載または作成の時期をプルダウンリストから選択してください。</t>
        </r>
      </text>
    </comment>
    <comment ref="R53" authorId="0" shapeId="0" xr:uid="{00000000-0006-0000-0200-000002000000}">
      <text>
        <r>
          <rPr>
            <b/>
            <sz val="10"/>
            <color indexed="81"/>
            <rFont val="ＭＳ Ｐゴシック"/>
            <family val="3"/>
            <charset val="128"/>
          </rPr>
          <t>他事業や他業種との案分があった場合は選択してください。</t>
        </r>
      </text>
    </comment>
    <comment ref="S53" authorId="0" shapeId="0" xr:uid="{00000000-0006-0000-0200-000003000000}">
      <text>
        <r>
          <rPr>
            <b/>
            <sz val="10"/>
            <color indexed="81"/>
            <rFont val="ＭＳ Ｐゴシック"/>
            <family val="3"/>
            <charset val="128"/>
          </rPr>
          <t>他の対象者との案分があった場合は選択してください。</t>
        </r>
      </text>
    </comment>
  </commentList>
</comments>
</file>

<file path=xl/sharedStrings.xml><?xml version="1.0" encoding="utf-8"?>
<sst xmlns="http://schemas.openxmlformats.org/spreadsheetml/2006/main" count="366" uniqueCount="212">
  <si>
    <t>記</t>
    <rPh sb="0" eb="1">
      <t>キ</t>
    </rPh>
    <phoneticPr fontId="2"/>
  </si>
  <si>
    <t>円</t>
    <rPh sb="0" eb="1">
      <t>エン</t>
    </rPh>
    <phoneticPr fontId="2"/>
  </si>
  <si>
    <t>受託者</t>
    <rPh sb="0" eb="3">
      <t>ジュタクシャ</t>
    </rPh>
    <phoneticPr fontId="2"/>
  </si>
  <si>
    <t>東京都社会福祉協議会　様</t>
    <rPh sb="0" eb="10">
      <t>トウ</t>
    </rPh>
    <rPh sb="11" eb="12">
      <t>サマ</t>
    </rPh>
    <phoneticPr fontId="2"/>
  </si>
  <si>
    <t>　</t>
    <phoneticPr fontId="2"/>
  </si>
  <si>
    <t>雇用期間</t>
    <rPh sb="0" eb="2">
      <t>コヨウ</t>
    </rPh>
    <rPh sb="2" eb="4">
      <t>キカン</t>
    </rPh>
    <phoneticPr fontId="2"/>
  </si>
  <si>
    <t>研修機関名</t>
    <rPh sb="0" eb="2">
      <t>ケンシュウ</t>
    </rPh>
    <rPh sb="2" eb="4">
      <t>キカン</t>
    </rPh>
    <rPh sb="4" eb="5">
      <t>メイ</t>
    </rPh>
    <phoneticPr fontId="2"/>
  </si>
  <si>
    <t>対象者氏名</t>
    <rPh sb="0" eb="3">
      <t>タイショウシャ</t>
    </rPh>
    <rPh sb="3" eb="5">
      <t>シメイ</t>
    </rPh>
    <phoneticPr fontId="2"/>
  </si>
  <si>
    <t>法人名　　</t>
    <rPh sb="0" eb="2">
      <t>ホウジン</t>
    </rPh>
    <rPh sb="2" eb="3">
      <t>メイ</t>
    </rPh>
    <phoneticPr fontId="2"/>
  </si>
  <si>
    <t>～</t>
    <phoneticPr fontId="2"/>
  </si>
  <si>
    <t>ＴＥＬ　　</t>
    <phoneticPr fontId="2"/>
  </si>
  <si>
    <t>担当者名　　</t>
    <rPh sb="0" eb="3">
      <t>タントウシャ</t>
    </rPh>
    <rPh sb="3" eb="4">
      <t>メイ</t>
    </rPh>
    <phoneticPr fontId="2"/>
  </si>
  <si>
    <t>生年月日</t>
    <rPh sb="0" eb="2">
      <t>セイネン</t>
    </rPh>
    <rPh sb="2" eb="4">
      <t>ガッピ</t>
    </rPh>
    <phoneticPr fontId="2"/>
  </si>
  <si>
    <t>月</t>
    <rPh sb="0" eb="1">
      <t>ガツ</t>
    </rPh>
    <phoneticPr fontId="2"/>
  </si>
  <si>
    <t>性別</t>
    <rPh sb="0" eb="2">
      <t>セイベツ</t>
    </rPh>
    <phoneticPr fontId="2"/>
  </si>
  <si>
    <t>採用経路</t>
    <rPh sb="0" eb="2">
      <t>サイヨウ</t>
    </rPh>
    <rPh sb="2" eb="4">
      <t>ケイロ</t>
    </rPh>
    <phoneticPr fontId="2"/>
  </si>
  <si>
    <t>研修種別</t>
    <rPh sb="0" eb="2">
      <t>ケンシュウ</t>
    </rPh>
    <rPh sb="2" eb="4">
      <t>シュベツ</t>
    </rPh>
    <phoneticPr fontId="2"/>
  </si>
  <si>
    <t>雇用施設等名</t>
    <rPh sb="0" eb="2">
      <t>コヨウ</t>
    </rPh>
    <rPh sb="2" eb="4">
      <t>シセツ</t>
    </rPh>
    <rPh sb="4" eb="5">
      <t>トウ</t>
    </rPh>
    <rPh sb="5" eb="6">
      <t>メイ</t>
    </rPh>
    <phoneticPr fontId="2"/>
  </si>
  <si>
    <t>賃金のみ</t>
    <rPh sb="0" eb="2">
      <t>チンギン</t>
    </rPh>
    <phoneticPr fontId="2"/>
  </si>
  <si>
    <t>賃金計</t>
    <rPh sb="0" eb="2">
      <t>チンギン</t>
    </rPh>
    <rPh sb="2" eb="3">
      <t>ケイ</t>
    </rPh>
    <phoneticPr fontId="2"/>
  </si>
  <si>
    <t>事業経費計</t>
    <rPh sb="0" eb="2">
      <t>ジギョウ</t>
    </rPh>
    <rPh sb="2" eb="4">
      <t>ケイヒ</t>
    </rPh>
    <rPh sb="4" eb="5">
      <t>ケイ</t>
    </rPh>
    <phoneticPr fontId="2"/>
  </si>
  <si>
    <t>―</t>
    <phoneticPr fontId="2"/>
  </si>
  <si>
    <t>金額</t>
    <rPh sb="0" eb="2">
      <t>キンガク</t>
    </rPh>
    <phoneticPr fontId="2"/>
  </si>
  <si>
    <t>※事業費に占める賃金割合</t>
    <rPh sb="1" eb="4">
      <t>ジギョウヒ</t>
    </rPh>
    <rPh sb="5" eb="6">
      <t>シ</t>
    </rPh>
    <rPh sb="8" eb="10">
      <t>チンギン</t>
    </rPh>
    <rPh sb="10" eb="12">
      <t>ワリアイ</t>
    </rPh>
    <phoneticPr fontId="2"/>
  </si>
  <si>
    <t>時間</t>
    <rPh sb="0" eb="2">
      <t>ジカン</t>
    </rPh>
    <phoneticPr fontId="2"/>
  </si>
  <si>
    <t>＝</t>
    <phoneticPr fontId="2"/>
  </si>
  <si>
    <t>×</t>
    <phoneticPr fontId="2"/>
  </si>
  <si>
    <t>①賃金</t>
    <rPh sb="1" eb="3">
      <t>チンギン</t>
    </rPh>
    <phoneticPr fontId="2"/>
  </si>
  <si>
    <t>【基本事項】</t>
    <rPh sb="1" eb="3">
      <t>キホン</t>
    </rPh>
    <rPh sb="3" eb="5">
      <t>ジコウ</t>
    </rPh>
    <phoneticPr fontId="8"/>
  </si>
  <si>
    <t>　　週３０時間以上４０時間以下</t>
    <rPh sb="2" eb="3">
      <t>シュウ</t>
    </rPh>
    <rPh sb="5" eb="9">
      <t>ジカンイジョウ</t>
    </rPh>
    <rPh sb="11" eb="13">
      <t>ジカン</t>
    </rPh>
    <rPh sb="13" eb="15">
      <t>イカ</t>
    </rPh>
    <phoneticPr fontId="2"/>
  </si>
  <si>
    <t>　　週２０時間以上３０時間未満</t>
    <rPh sb="2" eb="3">
      <t>シュウ</t>
    </rPh>
    <rPh sb="5" eb="9">
      <t>ジカンイジョウ</t>
    </rPh>
    <rPh sb="11" eb="13">
      <t>ジカン</t>
    </rPh>
    <rPh sb="13" eb="15">
      <t>ミマン</t>
    </rPh>
    <phoneticPr fontId="2"/>
  </si>
  <si>
    <t>【確認事項】</t>
    <rPh sb="1" eb="3">
      <t>カクニン</t>
    </rPh>
    <rPh sb="3" eb="5">
      <t>ジコウ</t>
    </rPh>
    <phoneticPr fontId="8"/>
  </si>
  <si>
    <t>離職状況の確認</t>
    <rPh sb="0" eb="2">
      <t>リショク</t>
    </rPh>
    <rPh sb="2" eb="4">
      <t>ジョウキョウ</t>
    </rPh>
    <rPh sb="5" eb="7">
      <t>カクニン</t>
    </rPh>
    <phoneticPr fontId="2"/>
  </si>
  <si>
    <t>継続雇用に関する
説明</t>
    <rPh sb="0" eb="2">
      <t>ケイゾク</t>
    </rPh>
    <rPh sb="2" eb="4">
      <t>コヨウ</t>
    </rPh>
    <rPh sb="5" eb="6">
      <t>カン</t>
    </rPh>
    <rPh sb="9" eb="11">
      <t>セツメイ</t>
    </rPh>
    <phoneticPr fontId="8"/>
  </si>
  <si>
    <t>研修受講に関する
説明</t>
    <rPh sb="0" eb="2">
      <t>ケンシュウ</t>
    </rPh>
    <rPh sb="2" eb="4">
      <t>ジュコウ</t>
    </rPh>
    <rPh sb="5" eb="6">
      <t>カン</t>
    </rPh>
    <rPh sb="9" eb="11">
      <t>セツメイ</t>
    </rPh>
    <phoneticPr fontId="8"/>
  </si>
  <si>
    <r>
      <t>　事業者（法人）から、</t>
    </r>
    <r>
      <rPr>
        <u/>
        <sz val="11"/>
        <rFont val="ＭＳ Ｐゴシック"/>
        <family val="3"/>
        <charset val="128"/>
      </rPr>
      <t>研修受講時間も勤務時間に含まれる（賃金支払対象になる）こと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7">
      <t>ジカン</t>
    </rPh>
    <rPh sb="18" eb="20">
      <t>キンム</t>
    </rPh>
    <rPh sb="20" eb="22">
      <t>ジカン</t>
    </rPh>
    <rPh sb="23" eb="24">
      <t>フク</t>
    </rPh>
    <rPh sb="28" eb="30">
      <t>チンギン</t>
    </rPh>
    <rPh sb="30" eb="32">
      <t>シハライ</t>
    </rPh>
    <rPh sb="32" eb="34">
      <t>タイショウ</t>
    </rPh>
    <rPh sb="45" eb="47">
      <t>セツメイ</t>
    </rPh>
    <rPh sb="48" eb="49">
      <t>ウ</t>
    </rPh>
    <phoneticPr fontId="8"/>
  </si>
  <si>
    <r>
      <t>　事業者（法人）から、</t>
    </r>
    <r>
      <rPr>
        <u/>
        <sz val="11"/>
        <rFont val="ＭＳ Ｐゴシック"/>
        <family val="3"/>
        <charset val="128"/>
      </rPr>
      <t>研修受講料の支払いは事業者（法人）が行うこと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6">
      <t>リョウ</t>
    </rPh>
    <rPh sb="17" eb="19">
      <t>シハラ</t>
    </rPh>
    <rPh sb="21" eb="24">
      <t>ジギョウシャ</t>
    </rPh>
    <rPh sb="25" eb="27">
      <t>ホウジン</t>
    </rPh>
    <rPh sb="29" eb="30">
      <t>オコナ</t>
    </rPh>
    <rPh sb="38" eb="40">
      <t>セツメイ</t>
    </rPh>
    <rPh sb="41" eb="42">
      <t>ウ</t>
    </rPh>
    <phoneticPr fontId="8"/>
  </si>
  <si>
    <t>令和　　　　年　　　　月　　　　日</t>
    <rPh sb="0" eb="2">
      <t>レイワ</t>
    </rPh>
    <rPh sb="6" eb="7">
      <t>ネン</t>
    </rPh>
    <rPh sb="11" eb="12">
      <t>ガツ</t>
    </rPh>
    <rPh sb="16" eb="17">
      <t>ニチ</t>
    </rPh>
    <phoneticPr fontId="8"/>
  </si>
  <si>
    <t>　上記記載事項について確認しました。</t>
    <rPh sb="1" eb="3">
      <t>ジョウキ</t>
    </rPh>
    <rPh sb="3" eb="5">
      <t>キサイ</t>
    </rPh>
    <rPh sb="5" eb="7">
      <t>ジコウ</t>
    </rPh>
    <rPh sb="11" eb="13">
      <t>カクニン</t>
    </rPh>
    <phoneticPr fontId="8"/>
  </si>
  <si>
    <t>氏名</t>
    <rPh sb="0" eb="2">
      <t>シメイ</t>
    </rPh>
    <phoneticPr fontId="8"/>
  </si>
  <si>
    <t>※上記記載事項の個人情報は、介護職員就業促進事業以外の目的で使用されることはございません。</t>
    <rPh sb="1" eb="3">
      <t>ジョウキ</t>
    </rPh>
    <rPh sb="3" eb="5">
      <t>キサイ</t>
    </rPh>
    <rPh sb="5" eb="7">
      <t>ジコウ</t>
    </rPh>
    <rPh sb="8" eb="10">
      <t>コジン</t>
    </rPh>
    <rPh sb="10" eb="12">
      <t>ジョウホウ</t>
    </rPh>
    <rPh sb="14" eb="22">
      <t>カイゴショクインシュウギョウソクシン</t>
    </rPh>
    <rPh sb="22" eb="24">
      <t>ジギョウ</t>
    </rPh>
    <rPh sb="24" eb="26">
      <t>イガイ</t>
    </rPh>
    <rPh sb="27" eb="29">
      <t>モクテキ</t>
    </rPh>
    <rPh sb="30" eb="32">
      <t>シヨウ</t>
    </rPh>
    <phoneticPr fontId="8"/>
  </si>
  <si>
    <t>－</t>
    <phoneticPr fontId="2"/>
  </si>
  <si>
    <t>～</t>
    <phoneticPr fontId="2"/>
  </si>
  <si>
    <t>対象者管理番号</t>
    <phoneticPr fontId="2"/>
  </si>
  <si>
    <r>
      <t>主夫・主婦　</t>
    </r>
    <r>
      <rPr>
        <sz val="9"/>
        <rFont val="ＭＳ Ｐゴシック"/>
        <family val="3"/>
        <charset val="128"/>
      </rPr>
      <t>（配偶者がおり、直近5～10年間で勤務経験が無い方）</t>
    </r>
    <phoneticPr fontId="2"/>
  </si>
  <si>
    <r>
      <t>離職者　</t>
    </r>
    <r>
      <rPr>
        <sz val="9"/>
        <rFont val="ＭＳ Ｐゴシック"/>
        <family val="3"/>
        <charset val="128"/>
      </rPr>
      <t>（勤務経験がある方 ※アルバイト含む）</t>
    </r>
    <phoneticPr fontId="2"/>
  </si>
  <si>
    <r>
      <t>未就業者　</t>
    </r>
    <r>
      <rPr>
        <sz val="10"/>
        <rFont val="ＭＳ Ｐゴシック"/>
        <family val="3"/>
        <charset val="128"/>
      </rPr>
      <t>（勤務経験が無い方）</t>
    </r>
    <phoneticPr fontId="2"/>
  </si>
  <si>
    <t>　雇用期間の開始前の勤務経験等について、該当するものを1つ選択してください。</t>
    <rPh sb="1" eb="3">
      <t>コヨウ</t>
    </rPh>
    <rPh sb="3" eb="5">
      <t>キカン</t>
    </rPh>
    <rPh sb="6" eb="8">
      <t>カイシ</t>
    </rPh>
    <rPh sb="8" eb="9">
      <t>マエ</t>
    </rPh>
    <rPh sb="10" eb="12">
      <t>キンム</t>
    </rPh>
    <rPh sb="12" eb="14">
      <t>ケイケン</t>
    </rPh>
    <rPh sb="14" eb="15">
      <t>トウ</t>
    </rPh>
    <rPh sb="20" eb="22">
      <t>ガイトウ</t>
    </rPh>
    <rPh sb="29" eb="31">
      <t>センタク</t>
    </rPh>
    <phoneticPr fontId="2"/>
  </si>
  <si>
    <t>勤務経験等の確認</t>
    <rPh sb="0" eb="2">
      <t>キンム</t>
    </rPh>
    <rPh sb="2" eb="4">
      <t>ケイケン</t>
    </rPh>
    <rPh sb="4" eb="5">
      <t>トウ</t>
    </rPh>
    <rPh sb="6" eb="8">
      <t>カクニン</t>
    </rPh>
    <phoneticPr fontId="2"/>
  </si>
  <si>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2"/>
  </si>
  <si>
    <t>委託料上限額</t>
    <rPh sb="0" eb="3">
      <t>イタクリョウ</t>
    </rPh>
    <rPh sb="3" eb="6">
      <t>ジョウゲンガク</t>
    </rPh>
    <phoneticPr fontId="2"/>
  </si>
  <si>
    <t>定額</t>
    <rPh sb="0" eb="2">
      <t>テイガク</t>
    </rPh>
    <phoneticPr fontId="2"/>
  </si>
  <si>
    <t>受講予定期間</t>
    <rPh sb="0" eb="2">
      <t>ジュコウ</t>
    </rPh>
    <rPh sb="2" eb="4">
      <t>ヨテイ</t>
    </rPh>
    <rPh sb="4" eb="6">
      <t>キカン</t>
    </rPh>
    <phoneticPr fontId="2"/>
  </si>
  <si>
    <t>税抜</t>
    <rPh sb="0" eb="2">
      <t>ゼイヌキ</t>
    </rPh>
    <phoneticPr fontId="2"/>
  </si>
  <si>
    <t>税込</t>
    <rPh sb="0" eb="2">
      <t>ゼイコミ</t>
    </rPh>
    <phoneticPr fontId="2"/>
  </si>
  <si>
    <t>分</t>
    <rPh sb="0" eb="1">
      <t>フン</t>
    </rPh>
    <phoneticPr fontId="2"/>
  </si>
  <si>
    <t>対象者管理番号</t>
    <rPh sb="0" eb="3">
      <t>タイショウシャ</t>
    </rPh>
    <rPh sb="3" eb="5">
      <t>カンリ</t>
    </rPh>
    <rPh sb="5" eb="7">
      <t>バンゴウ</t>
    </rPh>
    <phoneticPr fontId="2"/>
  </si>
  <si>
    <t>消費税</t>
    <rPh sb="0" eb="3">
      <t>ショウヒゼイ</t>
    </rPh>
    <phoneticPr fontId="2"/>
  </si>
  <si>
    <t>令和　　　年　　月　　日</t>
    <phoneticPr fontId="2"/>
  </si>
  <si>
    <t>※事業費の50%以上を賃金が占める必要があります。50％未満の場合は賃金が50%になるよう調整を行います。</t>
    <rPh sb="1" eb="4">
      <t>ジギョウヒ</t>
    </rPh>
    <rPh sb="8" eb="10">
      <t>イジョウ</t>
    </rPh>
    <rPh sb="11" eb="13">
      <t>チンギン</t>
    </rPh>
    <rPh sb="14" eb="15">
      <t>シ</t>
    </rPh>
    <rPh sb="17" eb="19">
      <t>ヒツヨウ</t>
    </rPh>
    <rPh sb="28" eb="30">
      <t>ミマン</t>
    </rPh>
    <rPh sb="31" eb="33">
      <t>バアイ</t>
    </rPh>
    <rPh sb="34" eb="36">
      <t>チンギン</t>
    </rPh>
    <rPh sb="45" eb="47">
      <t>チョウセイ</t>
    </rPh>
    <rPh sb="48" eb="49">
      <t>オコナ</t>
    </rPh>
    <phoneticPr fontId="2"/>
  </si>
  <si>
    <t>請求予定額（合計）</t>
    <rPh sb="0" eb="2">
      <t>セイキュウ</t>
    </rPh>
    <rPh sb="2" eb="4">
      <t>ヨテイ</t>
    </rPh>
    <rPh sb="4" eb="5">
      <t>ガク</t>
    </rPh>
    <rPh sb="6" eb="8">
      <t>ゴウケイ</t>
    </rPh>
    <phoneticPr fontId="2"/>
  </si>
  <si>
    <t>選択</t>
    <rPh sb="0" eb="2">
      <t>センタク</t>
    </rPh>
    <phoneticPr fontId="2"/>
  </si>
  <si>
    <t>課税</t>
    <rPh sb="0" eb="2">
      <t>カゼイ</t>
    </rPh>
    <phoneticPr fontId="2"/>
  </si>
  <si>
    <t>免税</t>
    <rPh sb="0" eb="2">
      <t>メンゼイ</t>
    </rPh>
    <phoneticPr fontId="2"/>
  </si>
  <si>
    <t>未選択</t>
    <rPh sb="0" eb="1">
      <t>ミ</t>
    </rPh>
    <rPh sb="1" eb="3">
      <t>センタク</t>
    </rPh>
    <phoneticPr fontId="2"/>
  </si>
  <si>
    <t>週30時間以上</t>
    <rPh sb="0" eb="1">
      <t>シュウ</t>
    </rPh>
    <rPh sb="3" eb="7">
      <t>ジカンイジョウ</t>
    </rPh>
    <phoneticPr fontId="2"/>
  </si>
  <si>
    <t>週20時間以上</t>
    <rPh sb="0" eb="1">
      <t>シュウ</t>
    </rPh>
    <rPh sb="3" eb="7">
      <t>ジカンイジョウ</t>
    </rPh>
    <phoneticPr fontId="2"/>
  </si>
  <si>
    <t>週３０時間以上４０時間以下　1,980,000円　　週２０時間以上３０時間未満　1,200,000円</t>
    <rPh sb="23" eb="24">
      <t>エン</t>
    </rPh>
    <rPh sb="49" eb="50">
      <t>エン</t>
    </rPh>
    <phoneticPr fontId="2"/>
  </si>
  <si>
    <t>対象者雇用実績内容</t>
    <rPh sb="0" eb="3">
      <t>タイショウシャ</t>
    </rPh>
    <rPh sb="3" eb="5">
      <t>コヨウ</t>
    </rPh>
    <rPh sb="5" eb="7">
      <t>ジッセキ</t>
    </rPh>
    <rPh sb="7" eb="9">
      <t>ナイヨウ</t>
    </rPh>
    <phoneticPr fontId="2"/>
  </si>
  <si>
    <t>資格取得（○・×）</t>
    <phoneticPr fontId="2"/>
  </si>
  <si>
    <t>契約終了後の継続雇用（○・×）</t>
    <phoneticPr fontId="2"/>
  </si>
  <si>
    <t>受講期間</t>
    <rPh sb="0" eb="2">
      <t>ジュコウ</t>
    </rPh>
    <rPh sb="2" eb="4">
      <t>キカン</t>
    </rPh>
    <phoneticPr fontId="2"/>
  </si>
  <si>
    <t>※賃金が事業費の50％未満の場合は賃金が50%になるよう調整を行います。</t>
    <rPh sb="1" eb="3">
      <t>チンギン</t>
    </rPh>
    <rPh sb="4" eb="7">
      <t>ジギョウヒ</t>
    </rPh>
    <phoneticPr fontId="2"/>
  </si>
  <si>
    <t>請求額</t>
    <rPh sb="0" eb="2">
      <t>セイキュウ</t>
    </rPh>
    <rPh sb="2" eb="3">
      <t>ガク</t>
    </rPh>
    <phoneticPr fontId="2"/>
  </si>
  <si>
    <t>★</t>
    <phoneticPr fontId="2"/>
  </si>
  <si>
    <t>事業経費計と勤務形態による委託料上限額のいずれか低い額</t>
    <rPh sb="0" eb="2">
      <t>ジギョウ</t>
    </rPh>
    <rPh sb="2" eb="4">
      <t>ケイヒ</t>
    </rPh>
    <rPh sb="4" eb="5">
      <t>ケイ</t>
    </rPh>
    <rPh sb="6" eb="8">
      <t>キンム</t>
    </rPh>
    <rPh sb="8" eb="10">
      <t>ケイタイ</t>
    </rPh>
    <rPh sb="13" eb="16">
      <t>イタクリョウ</t>
    </rPh>
    <rPh sb="16" eb="19">
      <t>ジョウゲンガク</t>
    </rPh>
    <rPh sb="24" eb="25">
      <t>ヒク</t>
    </rPh>
    <rPh sb="26" eb="27">
      <t>ガク</t>
    </rPh>
    <phoneticPr fontId="2"/>
  </si>
  <si>
    <t>上記★に占める賃金計の額の割合</t>
    <phoneticPr fontId="2"/>
  </si>
  <si>
    <t>※事業費の50%以上を賃金が占める必要があります。50％未満の場合は賃金が50%になるよう請求額で調整を行います。</t>
    <rPh sb="1" eb="4">
      <t>ジギョウヒ</t>
    </rPh>
    <rPh sb="45" eb="47">
      <t>セイキュウ</t>
    </rPh>
    <rPh sb="47" eb="48">
      <t>ガク</t>
    </rPh>
    <phoneticPr fontId="2"/>
  </si>
  <si>
    <t>※請求額は、下記「請求額算出の条件」が満たされる金額が反映されます。</t>
    <rPh sb="1" eb="3">
      <t>セイキュウ</t>
    </rPh>
    <rPh sb="3" eb="4">
      <t>ガク</t>
    </rPh>
    <rPh sb="6" eb="8">
      <t>カキ</t>
    </rPh>
    <rPh sb="19" eb="20">
      <t>ミ</t>
    </rPh>
    <rPh sb="24" eb="26">
      <t>キンガク</t>
    </rPh>
    <rPh sb="27" eb="29">
      <t>ハンエイ</t>
    </rPh>
    <phoneticPr fontId="2"/>
  </si>
  <si>
    <t>上記に占める賃金計の額の割合</t>
    <phoneticPr fontId="2"/>
  </si>
  <si>
    <t>※事業費の50%以上を賃金が占める必要があります。50％未満の場合は賃金が50%になるよう調整を行います。</t>
    <rPh sb="1" eb="4">
      <t>ジギョウヒ</t>
    </rPh>
    <phoneticPr fontId="2"/>
  </si>
  <si>
    <t>※課税事業者のみ金額が反映されます。</t>
    <rPh sb="1" eb="3">
      <t>カゼイ</t>
    </rPh>
    <rPh sb="3" eb="6">
      <t>ジギョウシャ</t>
    </rPh>
    <rPh sb="8" eb="10">
      <t>キンガク</t>
    </rPh>
    <rPh sb="11" eb="13">
      <t>ハンエイ</t>
    </rPh>
    <phoneticPr fontId="2"/>
  </si>
  <si>
    <t>請求額算出の条件</t>
    <rPh sb="0" eb="2">
      <t>セイキュウ</t>
    </rPh>
    <rPh sb="2" eb="3">
      <t>ガク</t>
    </rPh>
    <rPh sb="3" eb="5">
      <t>サンシュツ</t>
    </rPh>
    <rPh sb="6" eb="8">
      <t>ジョウケン</t>
    </rPh>
    <phoneticPr fontId="2"/>
  </si>
  <si>
    <t>※求人広告費について</t>
    <rPh sb="1" eb="3">
      <t>キュウジン</t>
    </rPh>
    <rPh sb="3" eb="5">
      <t>コウコク</t>
    </rPh>
    <rPh sb="5" eb="6">
      <t>ヒ</t>
    </rPh>
    <phoneticPr fontId="2"/>
  </si>
  <si>
    <t>求人広告費　合計</t>
    <rPh sb="6" eb="7">
      <t>ゴウ</t>
    </rPh>
    <phoneticPr fontId="2"/>
  </si>
  <si>
    <t>免税事業者</t>
    <rPh sb="0" eb="2">
      <t>メンゼイ</t>
    </rPh>
    <rPh sb="2" eb="5">
      <t>ジギョウシャ</t>
    </rPh>
    <phoneticPr fontId="2"/>
  </si>
  <si>
    <t>課税事業者</t>
    <rPh sb="0" eb="2">
      <t>カゼイ</t>
    </rPh>
    <rPh sb="2" eb="5">
      <t>ジギョウシャ</t>
    </rPh>
    <phoneticPr fontId="2"/>
  </si>
  <si>
    <t>求人広告媒体名</t>
    <rPh sb="0" eb="2">
      <t>キュウジン</t>
    </rPh>
    <rPh sb="2" eb="4">
      <t>コウコク</t>
    </rPh>
    <rPh sb="4" eb="6">
      <t>バイタイ</t>
    </rPh>
    <rPh sb="6" eb="7">
      <t>メイ</t>
    </rPh>
    <phoneticPr fontId="2"/>
  </si>
  <si>
    <t>掲載・作成時期</t>
    <rPh sb="0" eb="2">
      <t>ケイサイ</t>
    </rPh>
    <rPh sb="3" eb="5">
      <t>サクセイ</t>
    </rPh>
    <rPh sb="5" eb="7">
      <t>ジキ</t>
    </rPh>
    <phoneticPr fontId="2"/>
  </si>
  <si>
    <t>支払額（税込）
※領収書金額と一致</t>
    <rPh sb="0" eb="2">
      <t>シハライ</t>
    </rPh>
    <rPh sb="2" eb="3">
      <t>ガク</t>
    </rPh>
    <rPh sb="4" eb="6">
      <t>ゼイコミ</t>
    </rPh>
    <rPh sb="9" eb="12">
      <t>リョウシュウショ</t>
    </rPh>
    <rPh sb="12" eb="14">
      <t>キンガク</t>
    </rPh>
    <rPh sb="15" eb="17">
      <t>イッチ</t>
    </rPh>
    <phoneticPr fontId="2"/>
  </si>
  <si>
    <t>他事業・
他職種との案分</t>
    <rPh sb="0" eb="1">
      <t>タ</t>
    </rPh>
    <rPh sb="1" eb="3">
      <t>ジギョウ</t>
    </rPh>
    <rPh sb="5" eb="6">
      <t>タ</t>
    </rPh>
    <rPh sb="6" eb="8">
      <t>ショクシュ</t>
    </rPh>
    <rPh sb="10" eb="12">
      <t>アンブン</t>
    </rPh>
    <phoneticPr fontId="2"/>
  </si>
  <si>
    <t>他対象者との案分</t>
    <rPh sb="0" eb="1">
      <t>タ</t>
    </rPh>
    <rPh sb="1" eb="4">
      <t>タイショウシャ</t>
    </rPh>
    <rPh sb="6" eb="8">
      <t>アンブン</t>
    </rPh>
    <phoneticPr fontId="2"/>
  </si>
  <si>
    <t>実績報告時の委託料シミュレーション</t>
    <rPh sb="0" eb="2">
      <t>ジッセキ</t>
    </rPh>
    <rPh sb="2" eb="4">
      <t>ホウコク</t>
    </rPh>
    <rPh sb="4" eb="5">
      <t>ジ</t>
    </rPh>
    <rPh sb="6" eb="9">
      <t>イタクリョウ</t>
    </rPh>
    <phoneticPr fontId="2"/>
  </si>
  <si>
    <t>対象者雇用確定内容</t>
    <rPh sb="0" eb="3">
      <t>タイショウシャ</t>
    </rPh>
    <rPh sb="3" eb="5">
      <t>コヨウ</t>
    </rPh>
    <rPh sb="5" eb="7">
      <t>カクテイ</t>
    </rPh>
    <rPh sb="7" eb="9">
      <t>ナイヨウ</t>
    </rPh>
    <phoneticPr fontId="2"/>
  </si>
  <si>
    <t>雇用契約内容
の確認</t>
    <rPh sb="0" eb="2">
      <t>コヨウ</t>
    </rPh>
    <rPh sb="2" eb="4">
      <t>ケイヤク</t>
    </rPh>
    <rPh sb="4" eb="6">
      <t>ナイヨウ</t>
    </rPh>
    <rPh sb="8" eb="10">
      <t>カクニン</t>
    </rPh>
    <phoneticPr fontId="2"/>
  </si>
  <si>
    <t>　①法人名</t>
    <rPh sb="2" eb="4">
      <t>ホウジン</t>
    </rPh>
    <rPh sb="4" eb="5">
      <t>メイ</t>
    </rPh>
    <phoneticPr fontId="2"/>
  </si>
  <si>
    <t>　②雇用施設等名</t>
    <rPh sb="2" eb="4">
      <t>コヨウ</t>
    </rPh>
    <rPh sb="4" eb="6">
      <t>シセツ</t>
    </rPh>
    <rPh sb="6" eb="7">
      <t>トウ</t>
    </rPh>
    <rPh sb="7" eb="8">
      <t>メイ</t>
    </rPh>
    <phoneticPr fontId="2"/>
  </si>
  <si>
    <t>　③対象者氏名</t>
    <rPh sb="2" eb="5">
      <t>タイショウシャ</t>
    </rPh>
    <rPh sb="5" eb="7">
      <t>シメイ</t>
    </rPh>
    <phoneticPr fontId="2"/>
  </si>
  <si>
    <t>　④雇用期間</t>
    <rPh sb="2" eb="4">
      <t>コヨウ</t>
    </rPh>
    <rPh sb="4" eb="6">
      <t>キカン</t>
    </rPh>
    <phoneticPr fontId="2"/>
  </si>
  <si>
    <t>　⑤勤務形態</t>
    <rPh sb="2" eb="6">
      <t>キンムケイタイ</t>
    </rPh>
    <phoneticPr fontId="2"/>
  </si>
  <si>
    <t>　⑥雇用期間中に
　　 受講する研修</t>
    <rPh sb="2" eb="4">
      <t>コヨウ</t>
    </rPh>
    <rPh sb="4" eb="7">
      <t>キカンチュウ</t>
    </rPh>
    <rPh sb="12" eb="14">
      <t>ジュコウ</t>
    </rPh>
    <rPh sb="16" eb="18">
      <t>ケンシュウ</t>
    </rPh>
    <phoneticPr fontId="2"/>
  </si>
  <si>
    <r>
      <t>　あなたは、</t>
    </r>
    <r>
      <rPr>
        <u/>
        <sz val="11"/>
        <rFont val="ＭＳ Ｐゴシック"/>
        <family val="3"/>
        <charset val="128"/>
      </rPr>
      <t>上記雇用期間の開始日時点で離職</t>
    </r>
    <r>
      <rPr>
        <sz val="11"/>
        <rFont val="ＭＳ Ｐゴシック"/>
        <family val="3"/>
        <charset val="128"/>
      </rPr>
      <t>していますか
（自営業や、他の法人でのパート・アルバイト・派遣を含めて勤務していない）</t>
    </r>
    <rPh sb="6" eb="8">
      <t>ジョウキ</t>
    </rPh>
    <rPh sb="8" eb="10">
      <t>コヨウ</t>
    </rPh>
    <rPh sb="10" eb="12">
      <t>キカン</t>
    </rPh>
    <rPh sb="13" eb="16">
      <t>カイシビ</t>
    </rPh>
    <rPh sb="16" eb="18">
      <t>ジテン</t>
    </rPh>
    <rPh sb="19" eb="21">
      <t>リショク</t>
    </rPh>
    <rPh sb="29" eb="32">
      <t>ジエイギョウ</t>
    </rPh>
    <rPh sb="34" eb="35">
      <t>タ</t>
    </rPh>
    <rPh sb="36" eb="38">
      <t>ホウジン</t>
    </rPh>
    <rPh sb="50" eb="52">
      <t>ハケン</t>
    </rPh>
    <rPh sb="53" eb="54">
      <t>フク</t>
    </rPh>
    <rPh sb="56" eb="58">
      <t>キンム</t>
    </rPh>
    <phoneticPr fontId="8"/>
  </si>
  <si>
    <t>業務に関する説明</t>
    <rPh sb="0" eb="2">
      <t>ギョウム</t>
    </rPh>
    <rPh sb="3" eb="4">
      <t>カン</t>
    </rPh>
    <rPh sb="6" eb="8">
      <t>セツメイ</t>
    </rPh>
    <phoneticPr fontId="8"/>
  </si>
  <si>
    <t>実績報告様式　1-1</t>
    <rPh sb="0" eb="2">
      <t>ジッセキ</t>
    </rPh>
    <rPh sb="2" eb="4">
      <t>ホウコク</t>
    </rPh>
    <rPh sb="4" eb="6">
      <t>ヨウシキ</t>
    </rPh>
    <phoneticPr fontId="2"/>
  </si>
  <si>
    <t>（自署）　　　　　　　　　　　　　　　　　　　　　　　　　　　　　　　　　　　　　　　　　</t>
    <rPh sb="1" eb="3">
      <t>ジショ</t>
    </rPh>
    <phoneticPr fontId="8"/>
  </si>
  <si>
    <t>採用経路「その他」の内容</t>
    <rPh sb="0" eb="4">
      <t>サイヨウケイロ</t>
    </rPh>
    <rPh sb="7" eb="8">
      <t>タ</t>
    </rPh>
    <rPh sb="10" eb="12">
      <t>ナイヨウ</t>
    </rPh>
    <phoneticPr fontId="2"/>
  </si>
  <si>
    <t>委託料上限額（A)</t>
    <rPh sb="0" eb="6">
      <t>イタクリョウジョウゲンガク</t>
    </rPh>
    <phoneticPr fontId="2"/>
  </si>
  <si>
    <t>事業経費計(B)</t>
    <rPh sb="0" eb="2">
      <t>ジギョウ</t>
    </rPh>
    <rPh sb="2" eb="4">
      <t>ケイヒ</t>
    </rPh>
    <rPh sb="4" eb="5">
      <t>ケイ</t>
    </rPh>
    <phoneticPr fontId="2"/>
  </si>
  <si>
    <t>勤務形態による委託料上限額</t>
    <phoneticPr fontId="2"/>
  </si>
  <si>
    <t>１）上記の雇用形態による「委託料上限額（A）」と「事業経費計（B)」とのいずれか低い額が反映されます。
２）さらに、請求上限額（税抜）に占める賃金割合が50%以上となるように調整されます。</t>
    <rPh sb="40" eb="41">
      <t>ヒク</t>
    </rPh>
    <rPh sb="42" eb="43">
      <t>ガク</t>
    </rPh>
    <rPh sb="58" eb="60">
      <t>セイキュウ</t>
    </rPh>
    <rPh sb="60" eb="63">
      <t>ジョウゲンガク</t>
    </rPh>
    <rPh sb="64" eb="66">
      <t>ゼイヌキ</t>
    </rPh>
    <rPh sb="68" eb="69">
      <t>シ</t>
    </rPh>
    <rPh sb="71" eb="73">
      <t>チンギン</t>
    </rPh>
    <rPh sb="73" eb="75">
      <t>ワリアイ</t>
    </rPh>
    <rPh sb="79" eb="81">
      <t>イジョウ</t>
    </rPh>
    <rPh sb="87" eb="89">
      <t>チョウセイ</t>
    </rPh>
    <phoneticPr fontId="2"/>
  </si>
  <si>
    <t>※課税事業者のみ金額が反映されます。</t>
    <phoneticPr fontId="2"/>
  </si>
  <si>
    <t>請求予定額（税抜）</t>
    <rPh sb="0" eb="2">
      <t>セイキュウ</t>
    </rPh>
    <rPh sb="2" eb="4">
      <t>ヨテイ</t>
    </rPh>
    <rPh sb="4" eb="5">
      <t>ガク</t>
    </rPh>
    <rPh sb="6" eb="8">
      <t>ゼイヌキ</t>
    </rPh>
    <phoneticPr fontId="2"/>
  </si>
  <si>
    <t>※請求予定額は、下記「請求額算出の条件」が満たされる金額が反映されます。</t>
    <rPh sb="3" eb="5">
      <t>ヨテイ</t>
    </rPh>
    <phoneticPr fontId="2"/>
  </si>
  <si>
    <t>請求額算出の条件</t>
    <rPh sb="0" eb="5">
      <t>セイキュウガクサンシュツ</t>
    </rPh>
    <rPh sb="6" eb="8">
      <t>ジョウケン</t>
    </rPh>
    <phoneticPr fontId="2"/>
  </si>
  <si>
    <r>
      <t>　事業者（法人）から、</t>
    </r>
    <r>
      <rPr>
        <u/>
        <sz val="11"/>
        <rFont val="ＭＳ Ｐゴシック"/>
        <family val="3"/>
        <charset val="128"/>
        <scheme val="minor"/>
      </rPr>
      <t>上記雇用期間（④）内</t>
    </r>
    <r>
      <rPr>
        <sz val="11"/>
        <rFont val="ＭＳ Ｐゴシック"/>
        <family val="3"/>
        <charset val="128"/>
        <scheme val="minor"/>
      </rPr>
      <t>に</t>
    </r>
    <r>
      <rPr>
        <u/>
        <sz val="11"/>
        <rFont val="ＭＳ Ｐゴシック"/>
        <family val="3"/>
        <charset val="128"/>
        <scheme val="minor"/>
      </rPr>
      <t>対象の研修（⑥）を修了しなければならないこと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ナイ</t>
    </rPh>
    <rPh sb="22" eb="24">
      <t>タイショウ</t>
    </rPh>
    <rPh sb="25" eb="27">
      <t>ケンシュウ</t>
    </rPh>
    <rPh sb="31" eb="33">
      <t>シュウリョウ</t>
    </rPh>
    <rPh sb="49" eb="51">
      <t>セツメイ</t>
    </rPh>
    <rPh sb="52" eb="53">
      <t>ウ</t>
    </rPh>
    <phoneticPr fontId="8"/>
  </si>
  <si>
    <r>
      <t>　事業者（法人）から、</t>
    </r>
    <r>
      <rPr>
        <u/>
        <sz val="11"/>
        <rFont val="ＭＳ Ｐゴシック"/>
        <family val="3"/>
        <charset val="128"/>
      </rPr>
      <t>上記雇用期間の終了後も、双方合意があれば継続雇用が可能であること</t>
    </r>
    <r>
      <rPr>
        <sz val="11"/>
        <rFont val="ＭＳ Ｐゴシック"/>
        <family val="3"/>
        <charset val="128"/>
      </rPr>
      <t>について説明を受け、現時点で</t>
    </r>
    <r>
      <rPr>
        <u/>
        <sz val="11"/>
        <rFont val="ＭＳ Ｐゴシック"/>
        <family val="3"/>
        <charset val="128"/>
      </rPr>
      <t>上記雇用期間（④）の終了後も継続勤務する意思があります</t>
    </r>
    <r>
      <rPr>
        <sz val="11"/>
        <rFont val="ＭＳ Ｐゴシック"/>
        <family val="3"/>
        <charset val="128"/>
      </rPr>
      <t>か</t>
    </r>
    <rPh sb="1" eb="4">
      <t>ジギョウシャ</t>
    </rPh>
    <rPh sb="5" eb="7">
      <t>ホウジン</t>
    </rPh>
    <rPh sb="11" eb="13">
      <t>ジョウキ</t>
    </rPh>
    <rPh sb="13" eb="15">
      <t>コヨウ</t>
    </rPh>
    <rPh sb="15" eb="17">
      <t>キカン</t>
    </rPh>
    <rPh sb="18" eb="21">
      <t>シュウリョウゴ</t>
    </rPh>
    <rPh sb="23" eb="25">
      <t>ソウホウ</t>
    </rPh>
    <rPh sb="25" eb="27">
      <t>ゴウイ</t>
    </rPh>
    <rPh sb="31" eb="33">
      <t>ケイゾク</t>
    </rPh>
    <rPh sb="33" eb="35">
      <t>コヨウ</t>
    </rPh>
    <rPh sb="36" eb="38">
      <t>カノウ</t>
    </rPh>
    <rPh sb="47" eb="49">
      <t>セツメイ</t>
    </rPh>
    <rPh sb="50" eb="51">
      <t>ウ</t>
    </rPh>
    <rPh sb="53" eb="56">
      <t>ゲンジテン</t>
    </rPh>
    <rPh sb="57" eb="59">
      <t>ジョウキ</t>
    </rPh>
    <rPh sb="59" eb="61">
      <t>コヨウ</t>
    </rPh>
    <rPh sb="61" eb="63">
      <t>キカン</t>
    </rPh>
    <rPh sb="67" eb="70">
      <t>シュウリョウゴ</t>
    </rPh>
    <rPh sb="71" eb="73">
      <t>ケイゾク</t>
    </rPh>
    <rPh sb="73" eb="75">
      <t>キンム</t>
    </rPh>
    <rPh sb="77" eb="79">
      <t>イシ</t>
    </rPh>
    <phoneticPr fontId="8"/>
  </si>
  <si>
    <t>雇用開始日設定</t>
    <rPh sb="0" eb="7">
      <t>コヨウカイシビセッテイ</t>
    </rPh>
    <phoneticPr fontId="2"/>
  </si>
  <si>
    <t>雇用終了日設定</t>
    <rPh sb="0" eb="2">
      <t>コヨウ</t>
    </rPh>
    <rPh sb="2" eb="4">
      <t>シュウリョウ</t>
    </rPh>
    <rPh sb="4" eb="5">
      <t>ビ</t>
    </rPh>
    <rPh sb="5" eb="7">
      <t>セッテイ</t>
    </rPh>
    <phoneticPr fontId="2"/>
  </si>
  <si>
    <t xml:space="preserve">
=DATEDIF(D11,H11,"YM")&amp;"ヶ月"&amp;DATEDIF(D11,H11,"MD")&amp;"日"
=DATEDIF(D11,H11,"M")</t>
    <phoneticPr fontId="2"/>
  </si>
  <si>
    <t>６か月超となる日</t>
    <rPh sb="2" eb="4">
      <t>ゲツチョウ</t>
    </rPh>
    <rPh sb="7" eb="8">
      <t>ヒ</t>
    </rPh>
    <phoneticPr fontId="2"/>
  </si>
  <si>
    <t>課税事業者・免税事業者いずれかを選択</t>
    <rPh sb="0" eb="5">
      <t>カゼイジギョウシャ</t>
    </rPh>
    <rPh sb="6" eb="11">
      <t>メンゼイジギョウシャ</t>
    </rPh>
    <rPh sb="16" eb="18">
      <t>センタク</t>
    </rPh>
    <phoneticPr fontId="2"/>
  </si>
  <si>
    <r>
      <t>　あなたは、「東京都介護職員就業促進事業」の対象者として、</t>
    </r>
    <r>
      <rPr>
        <u/>
        <sz val="11"/>
        <rFont val="ＭＳ Ｐゴシック"/>
        <family val="3"/>
        <charset val="128"/>
        <scheme val="minor"/>
      </rPr>
      <t>上記の雇用期間（④）</t>
    </r>
    <r>
      <rPr>
        <sz val="11"/>
        <rFont val="ＭＳ Ｐゴシック"/>
        <family val="3"/>
        <charset val="128"/>
        <scheme val="minor"/>
      </rPr>
      <t>で</t>
    </r>
    <r>
      <rPr>
        <u/>
        <sz val="11"/>
        <rFont val="ＭＳ Ｐゴシック"/>
        <family val="3"/>
        <charset val="128"/>
        <scheme val="minor"/>
      </rPr>
      <t>有期雇用</t>
    </r>
    <r>
      <rPr>
        <sz val="11"/>
        <rFont val="ＭＳ Ｐゴシック"/>
        <family val="3"/>
        <charset val="128"/>
        <scheme val="minor"/>
      </rPr>
      <t>契約を締結し、週２０時間以上４０時間以内の</t>
    </r>
    <r>
      <rPr>
        <u/>
        <sz val="11"/>
        <rFont val="ＭＳ Ｐゴシック"/>
        <family val="3"/>
        <charset val="128"/>
        <scheme val="minor"/>
      </rPr>
      <t>勤務時間（⑤</t>
    </r>
    <r>
      <rPr>
        <u/>
        <sz val="11"/>
        <rFont val="ＭＳ Ｐゴシック"/>
        <family val="3"/>
        <charset val="128"/>
        <scheme val="minor"/>
      </rPr>
      <t>）の中で</t>
    </r>
    <r>
      <rPr>
        <sz val="11"/>
        <rFont val="ＭＳ Ｐゴシック"/>
        <family val="3"/>
        <charset val="128"/>
        <scheme val="minor"/>
      </rPr>
      <t>、</t>
    </r>
    <r>
      <rPr>
        <u/>
        <sz val="11"/>
        <rFont val="ＭＳ Ｐゴシック"/>
        <family val="3"/>
        <charset val="128"/>
        <scheme val="minor"/>
      </rPr>
      <t>介護労働に従事しながら対象の研修（⑥）を受講する</t>
    </r>
    <r>
      <rPr>
        <sz val="11"/>
        <rFont val="ＭＳ Ｐゴシック"/>
        <family val="3"/>
        <charset val="128"/>
        <scheme val="minor"/>
      </rPr>
      <t>ことについて、説明を受けましたか。</t>
    </r>
    <rPh sb="7" eb="9">
      <t>トウキョウ</t>
    </rPh>
    <rPh sb="9" eb="10">
      <t>ト</t>
    </rPh>
    <rPh sb="10" eb="12">
      <t>カイゴ</t>
    </rPh>
    <rPh sb="12" eb="14">
      <t>ショクイン</t>
    </rPh>
    <rPh sb="14" eb="16">
      <t>シュウギョウ</t>
    </rPh>
    <rPh sb="16" eb="18">
      <t>ソクシン</t>
    </rPh>
    <rPh sb="18" eb="20">
      <t>ジギョウ</t>
    </rPh>
    <rPh sb="22" eb="25">
      <t>タイショウシャ</t>
    </rPh>
    <rPh sb="29" eb="31">
      <t>ジョウキ</t>
    </rPh>
    <rPh sb="32" eb="34">
      <t>コヨウ</t>
    </rPh>
    <rPh sb="34" eb="36">
      <t>キカン</t>
    </rPh>
    <rPh sb="40" eb="42">
      <t>ユウキ</t>
    </rPh>
    <rPh sb="42" eb="44">
      <t>コヨウ</t>
    </rPh>
    <rPh sb="44" eb="46">
      <t>ケイヤク</t>
    </rPh>
    <rPh sb="47" eb="49">
      <t>テイケツ</t>
    </rPh>
    <rPh sb="51" eb="52">
      <t>シュウ</t>
    </rPh>
    <rPh sb="54" eb="58">
      <t>ジカンイジョウ</t>
    </rPh>
    <rPh sb="60" eb="62">
      <t>ジカン</t>
    </rPh>
    <rPh sb="62" eb="64">
      <t>イナイ</t>
    </rPh>
    <rPh sb="65" eb="67">
      <t>キンム</t>
    </rPh>
    <rPh sb="67" eb="69">
      <t>ジカン</t>
    </rPh>
    <rPh sb="73" eb="74">
      <t>ナカ</t>
    </rPh>
    <rPh sb="76" eb="78">
      <t>カイゴ</t>
    </rPh>
    <rPh sb="78" eb="80">
      <t>ロウドウ</t>
    </rPh>
    <rPh sb="81" eb="83">
      <t>ジュウジ</t>
    </rPh>
    <rPh sb="87" eb="89">
      <t>タイショウ</t>
    </rPh>
    <rPh sb="90" eb="92">
      <t>ケンシュウ</t>
    </rPh>
    <rPh sb="96" eb="98">
      <t>ジュコウ</t>
    </rPh>
    <rPh sb="107" eb="109">
      <t>セツメイ</t>
    </rPh>
    <rPh sb="110" eb="111">
      <t>ウ</t>
    </rPh>
    <phoneticPr fontId="8"/>
  </si>
  <si>
    <t>１）雇用確定届で確定した委託料上限額の範囲内（「委託料上限額」よりも実績額の方が低い場合は実績額）
２）さらに、請求額（税抜）に占める賃金割合が50%以上となるように調整されます。</t>
    <rPh sb="2" eb="4">
      <t>コヨウ</t>
    </rPh>
    <rPh sb="4" eb="6">
      <t>カクテイ</t>
    </rPh>
    <rPh sb="6" eb="7">
      <t>トドケ</t>
    </rPh>
    <rPh sb="8" eb="10">
      <t>カクテイ</t>
    </rPh>
    <rPh sb="12" eb="15">
      <t>イタクリョウ</t>
    </rPh>
    <rPh sb="15" eb="18">
      <t>ジョウゲンガク</t>
    </rPh>
    <rPh sb="19" eb="22">
      <t>ハンイナイ</t>
    </rPh>
    <rPh sb="24" eb="27">
      <t>イタクリョウ</t>
    </rPh>
    <rPh sb="27" eb="30">
      <t>ジョウゲンガク</t>
    </rPh>
    <rPh sb="34" eb="36">
      <t>ジッセキ</t>
    </rPh>
    <rPh sb="36" eb="37">
      <t>ガク</t>
    </rPh>
    <rPh sb="38" eb="39">
      <t>ホウ</t>
    </rPh>
    <rPh sb="40" eb="41">
      <t>ヒク</t>
    </rPh>
    <rPh sb="42" eb="44">
      <t>バアイ</t>
    </rPh>
    <rPh sb="45" eb="47">
      <t>ジッセキ</t>
    </rPh>
    <rPh sb="47" eb="48">
      <t>ガク</t>
    </rPh>
    <rPh sb="56" eb="58">
      <t>セイキュウ</t>
    </rPh>
    <rPh sb="60" eb="62">
      <t>ゼイヌ</t>
    </rPh>
    <phoneticPr fontId="2"/>
  </si>
  <si>
    <r>
      <t>※以下、対象者本人が確認し、</t>
    </r>
    <r>
      <rPr>
        <b/>
        <u/>
        <sz val="10"/>
        <color rgb="FFFF0000"/>
        <rFont val="ＭＳ Ｐゴシック"/>
        <family val="3"/>
        <charset val="128"/>
        <scheme val="minor"/>
      </rPr>
      <t>自筆にて</t>
    </r>
    <r>
      <rPr>
        <sz val="10"/>
        <rFont val="ＭＳ Ｐゴシック"/>
        <family val="3"/>
        <charset val="128"/>
        <scheme val="minor"/>
      </rPr>
      <t>チェックマーク</t>
    </r>
    <r>
      <rPr>
        <sz val="10"/>
        <color rgb="FFFF0000"/>
        <rFont val="ＭＳ Ｐゴシック"/>
        <family val="3"/>
        <charset val="128"/>
        <scheme val="minor"/>
      </rPr>
      <t>✓</t>
    </r>
    <r>
      <rPr>
        <sz val="10"/>
        <rFont val="ＭＳ Ｐゴシック"/>
        <family val="3"/>
        <charset val="128"/>
        <scheme val="minor"/>
      </rPr>
      <t>を記入すること。</t>
    </r>
    <rPh sb="1" eb="3">
      <t>イカ</t>
    </rPh>
    <rPh sb="4" eb="7">
      <t>タイショウシャ</t>
    </rPh>
    <rPh sb="7" eb="9">
      <t>ホンニン</t>
    </rPh>
    <rPh sb="14" eb="16">
      <t>ジヒツ</t>
    </rPh>
    <rPh sb="27" eb="29">
      <t>キニュウ</t>
    </rPh>
    <phoneticPr fontId="8"/>
  </si>
  <si>
    <r>
      <t>　あなたは、これまでに一度も上記①の</t>
    </r>
    <r>
      <rPr>
        <sz val="11"/>
        <rFont val="ＭＳ Ｐゴシック"/>
        <family val="3"/>
        <charset val="128"/>
      </rPr>
      <t>法人で勤務したことはないですか
（パート・アルバイト・派遣を含めて勤務したことがない）</t>
    </r>
    <rPh sb="11" eb="13">
      <t>イチド</t>
    </rPh>
    <rPh sb="14" eb="16">
      <t>ジョウキ</t>
    </rPh>
    <rPh sb="18" eb="20">
      <t>ホウジン</t>
    </rPh>
    <rPh sb="21" eb="23">
      <t>キンム</t>
    </rPh>
    <rPh sb="45" eb="47">
      <t>ハケン</t>
    </rPh>
    <rPh sb="48" eb="49">
      <t>フク</t>
    </rPh>
    <rPh sb="51" eb="53">
      <t>キンム</t>
    </rPh>
    <phoneticPr fontId="8"/>
  </si>
  <si>
    <r>
      <t>　事業者（法人）から、上記雇用期間（④）中、</t>
    </r>
    <r>
      <rPr>
        <u/>
        <sz val="11"/>
        <rFont val="ＭＳ Ｐゴシック"/>
        <family val="3"/>
        <charset val="128"/>
        <scheme val="minor"/>
      </rPr>
      <t>雇用されたサービス種別の介護事業所で</t>
    </r>
    <r>
      <rPr>
        <sz val="11"/>
        <rFont val="ＭＳ Ｐゴシック"/>
        <family val="3"/>
        <charset val="128"/>
        <scheme val="minor"/>
      </rPr>
      <t>介護労働に従事しなければならないこと、また、</t>
    </r>
    <r>
      <rPr>
        <u/>
        <sz val="11"/>
        <rFont val="ＭＳ Ｐゴシック"/>
        <family val="3"/>
        <charset val="128"/>
        <scheme val="minor"/>
      </rPr>
      <t>同一法人の他事業所（他のサービス種別）と兼務しないこと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チュウ</t>
    </rPh>
    <rPh sb="22" eb="24">
      <t>コヨウ</t>
    </rPh>
    <rPh sb="31" eb="33">
      <t>シュベツ</t>
    </rPh>
    <rPh sb="34" eb="36">
      <t>カイゴ</t>
    </rPh>
    <rPh sb="36" eb="39">
      <t>ジギョウショ</t>
    </rPh>
    <rPh sb="40" eb="42">
      <t>カイゴ</t>
    </rPh>
    <rPh sb="42" eb="44">
      <t>ロウドウ</t>
    </rPh>
    <rPh sb="45" eb="47">
      <t>ジュウジ</t>
    </rPh>
    <rPh sb="62" eb="64">
      <t>ドウイツ</t>
    </rPh>
    <rPh sb="64" eb="66">
      <t>ホウジン</t>
    </rPh>
    <rPh sb="67" eb="71">
      <t>タジギョウショ</t>
    </rPh>
    <rPh sb="72" eb="73">
      <t>タ</t>
    </rPh>
    <rPh sb="78" eb="80">
      <t>シュベツ</t>
    </rPh>
    <rPh sb="82" eb="84">
      <t>ケンム</t>
    </rPh>
    <rPh sb="94" eb="96">
      <t>セツメイ</t>
    </rPh>
    <rPh sb="97" eb="98">
      <t>ウ</t>
    </rPh>
    <phoneticPr fontId="8"/>
  </si>
  <si>
    <t>週３０時間以上４０時間以下（委託料上限額１，９８０，０００円）</t>
    <rPh sb="0" eb="1">
      <t>シュウ</t>
    </rPh>
    <rPh sb="3" eb="7">
      <t>ジカンイジョウ</t>
    </rPh>
    <rPh sb="9" eb="11">
      <t>ジカン</t>
    </rPh>
    <rPh sb="11" eb="13">
      <t>イカ</t>
    </rPh>
    <rPh sb="14" eb="20">
      <t>イタクリョウジョウゲンガク</t>
    </rPh>
    <rPh sb="29" eb="30">
      <t>エン</t>
    </rPh>
    <phoneticPr fontId="2"/>
  </si>
  <si>
    <t>週２０時間以上３０時間未満（委託料上限額１，２００，０００円）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</si>
  <si>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t>令和　　年　　月　　日</t>
    <rPh sb="0" eb="2">
      <t>レイワ</t>
    </rPh>
    <rPh sb="4" eb="5">
      <t>ネン</t>
    </rPh>
    <rPh sb="7" eb="8">
      <t>ガツ</t>
    </rPh>
    <rPh sb="10" eb="11">
      <t>ニチ</t>
    </rPh>
    <phoneticPr fontId="2"/>
  </si>
  <si>
    <t>ＴＥＬ　　</t>
    <phoneticPr fontId="2"/>
  </si>
  <si>
    <t>―</t>
    <phoneticPr fontId="2"/>
  </si>
  <si>
    <t>～</t>
    <phoneticPr fontId="2"/>
  </si>
  <si>
    <t>＝</t>
    <phoneticPr fontId="2"/>
  </si>
  <si>
    <t>～</t>
    <phoneticPr fontId="2"/>
  </si>
  <si>
    <t>=</t>
    <phoneticPr fontId="2"/>
  </si>
  <si>
    <t>＝</t>
    <phoneticPr fontId="2"/>
  </si>
  <si>
    <t>★</t>
    <phoneticPr fontId="2"/>
  </si>
  <si>
    <t>上記★に占める賃金計の額の割合</t>
    <phoneticPr fontId="2"/>
  </si>
  <si>
    <t>上記に占める賃金計の額の割合</t>
    <phoneticPr fontId="2"/>
  </si>
  <si>
    <t>※この金額を実績報告様式２　請求書の「※請求対象者一覧」の請求額に入力してください。</t>
    <phoneticPr fontId="2"/>
  </si>
  <si>
    <t>―</t>
    <phoneticPr fontId="2"/>
  </si>
  <si>
    <t>要選択箇所</t>
    <rPh sb="0" eb="1">
      <t>ヨウ</t>
    </rPh>
    <rPh sb="1" eb="3">
      <t>センタク</t>
    </rPh>
    <rPh sb="3" eb="5">
      <t>カショ</t>
    </rPh>
    <phoneticPr fontId="2"/>
  </si>
  <si>
    <t>入力不要箇所</t>
    <rPh sb="0" eb="2">
      <t>ニュウリョク</t>
    </rPh>
    <rPh sb="2" eb="4">
      <t>フヨウ</t>
    </rPh>
    <rPh sb="4" eb="6">
      <t>カショ</t>
    </rPh>
    <phoneticPr fontId="2"/>
  </si>
  <si>
    <t>要入力箇所</t>
    <rPh sb="0" eb="1">
      <t>ヨウ</t>
    </rPh>
    <rPh sb="1" eb="3">
      <t>ニュウリョク</t>
    </rPh>
    <rPh sb="3" eb="5">
      <t>カショ</t>
    </rPh>
    <phoneticPr fontId="2"/>
  </si>
  <si>
    <t>セルの説明</t>
    <rPh sb="3" eb="5">
      <t>セツメイ</t>
    </rPh>
    <phoneticPr fontId="2"/>
  </si>
  <si>
    <r>
      <t>勤務形態</t>
    </r>
    <r>
      <rPr>
        <sz val="11"/>
        <color rgb="FFFF0000"/>
        <rFont val="ＭＳ Ｐゴシック"/>
        <family val="3"/>
        <charset val="128"/>
        <scheme val="minor"/>
      </rPr>
      <t xml:space="preserve">
</t>
    </r>
    <r>
      <rPr>
        <b/>
        <sz val="10"/>
        <color rgb="FFFF0000"/>
        <rFont val="ＭＳ Ｐゴシック"/>
        <family val="3"/>
        <charset val="128"/>
        <scheme val="minor"/>
      </rPr>
      <t>※いずれか選択</t>
    </r>
    <rPh sb="0" eb="4">
      <t>キンムケイタイ</t>
    </rPh>
    <rPh sb="10" eb="12">
      <t>センタク</t>
    </rPh>
    <phoneticPr fontId="2"/>
  </si>
  <si>
    <t>雇用期間を通じて社会保険にすべて加入している場合選択</t>
    <rPh sb="0" eb="4">
      <t>コヨウキカン</t>
    </rPh>
    <rPh sb="5" eb="6">
      <t>ツウ</t>
    </rPh>
    <rPh sb="8" eb="10">
      <t>シャカイ</t>
    </rPh>
    <rPh sb="10" eb="12">
      <t>ホケン</t>
    </rPh>
    <rPh sb="16" eb="18">
      <t>カニュウ</t>
    </rPh>
    <rPh sb="22" eb="24">
      <t>バアイ</t>
    </rPh>
    <rPh sb="24" eb="26">
      <t>センタク</t>
    </rPh>
    <phoneticPr fontId="2"/>
  </si>
  <si>
    <r>
      <t xml:space="preserve">法定福利費
</t>
    </r>
    <r>
      <rPr>
        <b/>
        <sz val="9"/>
        <color rgb="FFFF0000"/>
        <rFont val="ＭＳ Ｐゴシック"/>
        <family val="3"/>
        <charset val="128"/>
      </rPr>
      <t>※社会保険加入の場合◯</t>
    </r>
    <rPh sb="0" eb="2">
      <t>ホウテイ</t>
    </rPh>
    <rPh sb="2" eb="4">
      <t>フクリ</t>
    </rPh>
    <rPh sb="4" eb="5">
      <t>ヒ</t>
    </rPh>
    <rPh sb="7" eb="11">
      <t>シャカイホケン</t>
    </rPh>
    <rPh sb="11" eb="13">
      <t>カニュウ</t>
    </rPh>
    <rPh sb="14" eb="16">
      <t>バアイ</t>
    </rPh>
    <phoneticPr fontId="2"/>
  </si>
  <si>
    <r>
      <t xml:space="preserve">雇用期間内に資格取得ができなかった理由
※資格取得（×）の場合のみ
</t>
    </r>
    <r>
      <rPr>
        <sz val="10"/>
        <color rgb="FFFF0000"/>
        <rFont val="ＭＳ Ｐゴシック"/>
        <family val="3"/>
        <charset val="128"/>
      </rPr>
      <t>➞</t>
    </r>
    <r>
      <rPr>
        <b/>
        <u/>
        <sz val="11"/>
        <color rgb="FFFF0000"/>
        <rFont val="ＭＳ Ｐゴシック"/>
        <family val="3"/>
        <charset val="128"/>
      </rPr>
      <t>原則、委託料支払い対象外です。</t>
    </r>
    <rPh sb="0" eb="5">
      <t>コヨウキカンナイ</t>
    </rPh>
    <rPh sb="6" eb="10">
      <t>シカクシュトク</t>
    </rPh>
    <rPh sb="17" eb="19">
      <t>リユウ</t>
    </rPh>
    <rPh sb="21" eb="25">
      <t>シカクシュトク</t>
    </rPh>
    <rPh sb="29" eb="31">
      <t>バアイ</t>
    </rPh>
    <rPh sb="35" eb="37">
      <t>ゲンソク</t>
    </rPh>
    <rPh sb="38" eb="40">
      <t>イタク</t>
    </rPh>
    <rPh sb="40" eb="41">
      <t>リョウ</t>
    </rPh>
    <rPh sb="41" eb="43">
      <t>シハラ</t>
    </rPh>
    <rPh sb="44" eb="47">
      <t>タイショウガイ</t>
    </rPh>
    <phoneticPr fontId="2"/>
  </si>
  <si>
    <t>週３０時間以上４０時間以下</t>
    <rPh sb="0" eb="1">
      <t>シュウ</t>
    </rPh>
    <rPh sb="3" eb="7">
      <t>ジカンイジョウ</t>
    </rPh>
    <rPh sb="9" eb="11">
      <t>ジカン</t>
    </rPh>
    <rPh sb="11" eb="13">
      <t>イカ</t>
    </rPh>
    <phoneticPr fontId="2"/>
  </si>
  <si>
    <t>週２０時間以上３０時間未満</t>
    <rPh sb="0" eb="1">
      <t>シュウ</t>
    </rPh>
    <rPh sb="3" eb="7">
      <t>ジカンイジョウ</t>
    </rPh>
    <rPh sb="9" eb="11">
      <t>ジカン</t>
    </rPh>
    <rPh sb="11" eb="13">
      <t>ミマン</t>
    </rPh>
    <phoneticPr fontId="2"/>
  </si>
  <si>
    <t>選択してください</t>
    <rPh sb="0" eb="2">
      <t>センタク</t>
    </rPh>
    <phoneticPr fontId="2"/>
  </si>
  <si>
    <t>介護職員初任者研修（無資格者）</t>
    <rPh sb="0" eb="9">
      <t>カイゴショクインショニンシャケンシュウ</t>
    </rPh>
    <rPh sb="10" eb="14">
      <t>ムシカクシャ</t>
    </rPh>
    <phoneticPr fontId="2"/>
  </si>
  <si>
    <t>実務者研修（初任者研修等修了者）</t>
    <rPh sb="0" eb="3">
      <t>ジツムシャ</t>
    </rPh>
    <rPh sb="3" eb="5">
      <t>ケンシュウ</t>
    </rPh>
    <rPh sb="6" eb="11">
      <t>ショニンシャケンシュウ</t>
    </rPh>
    <rPh sb="11" eb="12">
      <t>ナド</t>
    </rPh>
    <rPh sb="12" eb="15">
      <t>シュウリョウシャ</t>
    </rPh>
    <phoneticPr fontId="2"/>
  </si>
  <si>
    <r>
      <rPr>
        <sz val="12"/>
        <rFont val="ＭＳ Ｐゴシック"/>
        <family val="3"/>
        <charset val="128"/>
      </rPr>
      <t>課税事業者・免税事業者</t>
    </r>
    <r>
      <rPr>
        <b/>
        <u/>
        <sz val="12"/>
        <rFont val="ＭＳ Ｐゴシック"/>
        <family val="3"/>
        <charset val="128"/>
      </rPr>
      <t>いずれかを</t>
    </r>
    <r>
      <rPr>
        <sz val="12"/>
        <rFont val="ＭＳ Ｐゴシック"/>
        <family val="3"/>
        <charset val="128"/>
      </rPr>
      <t>選択</t>
    </r>
    <rPh sb="0" eb="2">
      <t>カゼイ</t>
    </rPh>
    <rPh sb="2" eb="5">
      <t>ジギョウシャ</t>
    </rPh>
    <rPh sb="6" eb="8">
      <t>メンゼイ</t>
    </rPh>
    <rPh sb="8" eb="11">
      <t>ジギョウシャ</t>
    </rPh>
    <rPh sb="16" eb="18">
      <t>センタク</t>
    </rPh>
    <phoneticPr fontId="2"/>
  </si>
  <si>
    <t>雇用月</t>
    <rPh sb="0" eb="3">
      <t>コヨウツキ</t>
    </rPh>
    <phoneticPr fontId="2"/>
  </si>
  <si>
    <t>雇用終了月</t>
    <rPh sb="0" eb="5">
      <t>コヨウシュ</t>
    </rPh>
    <phoneticPr fontId="2"/>
  </si>
  <si>
    <t>女性</t>
    <rPh sb="0" eb="2">
      <t>ジョセイ</t>
    </rPh>
    <phoneticPr fontId="2"/>
  </si>
  <si>
    <t>男性</t>
    <rPh sb="0" eb="2">
      <t>ダンセイ</t>
    </rPh>
    <phoneticPr fontId="2"/>
  </si>
  <si>
    <t>無回答</t>
    <rPh sb="0" eb="3">
      <t>ムカイトウ</t>
    </rPh>
    <phoneticPr fontId="2"/>
  </si>
  <si>
    <t>採用経路</t>
    <rPh sb="0" eb="4">
      <t>サイヨウケイロ</t>
    </rPh>
    <phoneticPr fontId="2"/>
  </si>
  <si>
    <t>ハローワーク</t>
    <phoneticPr fontId="2"/>
  </si>
  <si>
    <t>有料求人広告</t>
  </si>
  <si>
    <t>就職イベント</t>
  </si>
  <si>
    <t>紹介（知人・職員等）</t>
  </si>
  <si>
    <t>人材紹介会社</t>
  </si>
  <si>
    <t>法人ホームページ</t>
  </si>
  <si>
    <t>その他</t>
    <rPh sb="2" eb="3">
      <t>タ</t>
    </rPh>
    <phoneticPr fontId="2"/>
  </si>
  <si>
    <t>人材センター</t>
    <phoneticPr fontId="2"/>
  </si>
  <si>
    <t>加入×</t>
    <rPh sb="0" eb="2">
      <t>カニュウ</t>
    </rPh>
    <phoneticPr fontId="2"/>
  </si>
  <si>
    <t>研修</t>
    <rPh sb="0" eb="2">
      <t>ケンシュウ</t>
    </rPh>
    <phoneticPr fontId="2"/>
  </si>
  <si>
    <t>法定福利</t>
    <rPh sb="0" eb="4">
      <t>ホウテイフクリ</t>
    </rPh>
    <phoneticPr fontId="2"/>
  </si>
  <si>
    <t>○</t>
    <phoneticPr fontId="2"/>
  </si>
  <si>
    <t>雇用期間を通じて社会保険にすべて加入している場合は○を選択</t>
    <rPh sb="0" eb="4">
      <t>コヨウキカン</t>
    </rPh>
    <rPh sb="5" eb="6">
      <t>ツウ</t>
    </rPh>
    <rPh sb="8" eb="10">
      <t>シャカイ</t>
    </rPh>
    <rPh sb="10" eb="12">
      <t>ホケン</t>
    </rPh>
    <rPh sb="16" eb="18">
      <t>カニュウ</t>
    </rPh>
    <rPh sb="22" eb="24">
      <t>バアイ</t>
    </rPh>
    <rPh sb="27" eb="29">
      <t>センタク</t>
    </rPh>
    <phoneticPr fontId="2"/>
  </si>
  <si>
    <r>
      <t>介護職員初任者研修</t>
    </r>
    <r>
      <rPr>
        <sz val="8"/>
        <rFont val="ＭＳ Ｐゴシック"/>
        <family val="3"/>
        <charset val="128"/>
        <scheme val="minor"/>
      </rPr>
      <t>（無資格者）</t>
    </r>
    <rPh sb="0" eb="2">
      <t>カイゴ</t>
    </rPh>
    <rPh sb="2" eb="4">
      <t>ショクイン</t>
    </rPh>
    <rPh sb="4" eb="7">
      <t>ショニンシャ</t>
    </rPh>
    <rPh sb="7" eb="9">
      <t>ケンシュウ</t>
    </rPh>
    <rPh sb="10" eb="14">
      <t>ムシカクシャ</t>
    </rPh>
    <phoneticPr fontId="8"/>
  </si>
  <si>
    <r>
      <t>実務者研修</t>
    </r>
    <r>
      <rPr>
        <sz val="8"/>
        <rFont val="ＭＳ Ｐゴシック"/>
        <family val="3"/>
        <charset val="128"/>
      </rPr>
      <t>（初任者研修等修了者）</t>
    </r>
    <rPh sb="0" eb="3">
      <t>ジツムシャ</t>
    </rPh>
    <rPh sb="3" eb="5">
      <t>ケンシュウ</t>
    </rPh>
    <rPh sb="6" eb="9">
      <t>ショニンシャ</t>
    </rPh>
    <rPh sb="9" eb="11">
      <t>ケンシュウ</t>
    </rPh>
    <rPh sb="11" eb="12">
      <t>トウ</t>
    </rPh>
    <rPh sb="12" eb="15">
      <t>シュウリョウシャ</t>
    </rPh>
    <phoneticPr fontId="8"/>
  </si>
  <si>
    <t>年齢</t>
    <rPh sb="0" eb="2">
      <t>ネンレイ</t>
    </rPh>
    <phoneticPr fontId="2"/>
  </si>
  <si>
    <r>
      <t xml:space="preserve">②研修受講費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</si>
  <si>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r>
      <t xml:space="preserve">③求人広告費
</t>
    </r>
    <r>
      <rPr>
        <b/>
        <sz val="10"/>
        <rFont val="ＭＳ Ｐゴシック"/>
        <family val="3"/>
        <charset val="128"/>
      </rPr>
      <t>※税込額を入力</t>
    </r>
    <r>
      <rPr>
        <sz val="11"/>
        <rFont val="ＭＳ Ｐゴシック"/>
        <family val="3"/>
        <charset val="128"/>
      </rPr>
      <t xml:space="preserve">
</t>
    </r>
    <r>
      <rPr>
        <sz val="8"/>
        <rFont val="ＭＳ Ｐゴシック"/>
        <family val="3"/>
        <charset val="128"/>
      </rPr>
      <t>免税事業者＝</t>
    </r>
    <r>
      <rPr>
        <u/>
        <sz val="8"/>
        <rFont val="ＭＳ Ｐゴシック"/>
        <family val="3"/>
        <charset val="128"/>
      </rPr>
      <t>税込額</t>
    </r>
    <r>
      <rPr>
        <sz val="8"/>
        <rFont val="ＭＳ Ｐゴシック"/>
        <family val="3"/>
        <charset val="128"/>
      </rPr>
      <t xml:space="preserve">
課税事業者＝</t>
    </r>
    <r>
      <rPr>
        <u/>
        <sz val="8"/>
        <rFont val="ＭＳ Ｐゴシック"/>
        <family val="3"/>
        <charset val="128"/>
      </rPr>
      <t>税抜額</t>
    </r>
    <r>
      <rPr>
        <sz val="8"/>
        <rFont val="ＭＳ Ｐゴシック"/>
        <family val="3"/>
        <charset val="128"/>
      </rPr>
      <t>　を反映</t>
    </r>
    <rPh sb="1" eb="3">
      <t>キュウジン</t>
    </rPh>
    <rPh sb="3" eb="5">
      <t>コウコク</t>
    </rPh>
    <rPh sb="5" eb="6">
      <t>ヒ</t>
    </rPh>
    <phoneticPr fontId="2"/>
  </si>
  <si>
    <t>④管理事務費</t>
    <rPh sb="1" eb="3">
      <t>カンリ</t>
    </rPh>
    <rPh sb="3" eb="5">
      <t>ジム</t>
    </rPh>
    <rPh sb="5" eb="6">
      <t>ヒ</t>
    </rPh>
    <phoneticPr fontId="2"/>
  </si>
  <si>
    <r>
      <t xml:space="preserve">領収書番号
</t>
    </r>
    <r>
      <rPr>
        <b/>
        <sz val="10"/>
        <color rgb="FFFF0000"/>
        <rFont val="ＭＳ Ｐゴシック"/>
        <family val="3"/>
        <charset val="128"/>
      </rPr>
      <t>※1から順に振ってください</t>
    </r>
    <rPh sb="0" eb="3">
      <t>リョウシュウショ</t>
    </rPh>
    <rPh sb="3" eb="5">
      <t>バンゴウ</t>
    </rPh>
    <rPh sb="10" eb="11">
      <t>ジュン</t>
    </rPh>
    <rPh sb="12" eb="13">
      <t>フ</t>
    </rPh>
    <phoneticPr fontId="2"/>
  </si>
  <si>
    <t>広告領収番号</t>
    <rPh sb="0" eb="2">
      <t>コウコク</t>
    </rPh>
    <rPh sb="2" eb="4">
      <t>リョウシュウ</t>
    </rPh>
    <rPh sb="4" eb="6">
      <t>バンゴウ</t>
    </rPh>
    <phoneticPr fontId="2"/>
  </si>
  <si>
    <t>選択</t>
    <rPh sb="0" eb="2">
      <t>センタク</t>
    </rPh>
    <phoneticPr fontId="2"/>
  </si>
  <si>
    <t>請求額（合計）</t>
    <rPh sb="0" eb="2">
      <t>セイキュウ</t>
    </rPh>
    <rPh sb="2" eb="3">
      <t>ガク</t>
    </rPh>
    <rPh sb="4" eb="6">
      <t>ゴウケイ</t>
    </rPh>
    <phoneticPr fontId="2"/>
  </si>
  <si>
    <t>対象者ごとの請求金額
（税込）</t>
    <rPh sb="0" eb="3">
      <t>タイショウシャ</t>
    </rPh>
    <rPh sb="6" eb="8">
      <t>セイキュウ</t>
    </rPh>
    <rPh sb="8" eb="10">
      <t>キンガク</t>
    </rPh>
    <rPh sb="9" eb="10">
      <t>ガク</t>
    </rPh>
    <rPh sb="12" eb="14">
      <t>ゼイコミ</t>
    </rPh>
    <phoneticPr fontId="2"/>
  </si>
  <si>
    <t>対象者ごとの請求金額
（税抜）</t>
    <rPh sb="0" eb="2">
      <t>タイショウ</t>
    </rPh>
    <rPh sb="2" eb="3">
      <t>シャ</t>
    </rPh>
    <rPh sb="6" eb="8">
      <t>セイキュウ</t>
    </rPh>
    <rPh sb="8" eb="10">
      <t>キンガク</t>
    </rPh>
    <rPh sb="12" eb="14">
      <t>ゼイヌキ</t>
    </rPh>
    <phoneticPr fontId="2"/>
  </si>
  <si>
    <t>対象者ごとの請求金額（税込）</t>
    <phoneticPr fontId="2"/>
  </si>
  <si>
    <t>対象者ごとの請求金額（税抜）</t>
    <rPh sb="12" eb="13">
      <t>ヌ</t>
    </rPh>
    <phoneticPr fontId="2"/>
  </si>
  <si>
    <t>経験者ではない</t>
    <rPh sb="0" eb="3">
      <t>ケイケンシャ</t>
    </rPh>
    <phoneticPr fontId="2"/>
  </si>
  <si>
    <t>×</t>
    <phoneticPr fontId="2"/>
  </si>
  <si>
    <r>
      <t>法定福利費</t>
    </r>
    <r>
      <rPr>
        <sz val="8"/>
        <color rgb="FFFF0000"/>
        <rFont val="ＭＳ Ｐゴシック"/>
        <family val="3"/>
        <charset val="128"/>
      </rPr>
      <t xml:space="preserve">
</t>
    </r>
    <r>
      <rPr>
        <b/>
        <sz val="8"/>
        <color rgb="FFC00000"/>
        <rFont val="ＭＳ Ｐゴシック"/>
        <family val="3"/>
        <charset val="128"/>
      </rPr>
      <t>※社会保険加入の場合◯</t>
    </r>
    <rPh sb="0" eb="2">
      <t>ホウテイ</t>
    </rPh>
    <rPh sb="2" eb="4">
      <t>フクリ</t>
    </rPh>
    <rPh sb="4" eb="5">
      <t>ヒ</t>
    </rPh>
    <phoneticPr fontId="2"/>
  </si>
  <si>
    <r>
      <t>勤務形態</t>
    </r>
    <r>
      <rPr>
        <sz val="11"/>
        <color rgb="FFFF0000"/>
        <rFont val="ＭＳ Ｐゴシック"/>
        <family val="3"/>
        <charset val="128"/>
        <scheme val="minor"/>
      </rPr>
      <t xml:space="preserve">
</t>
    </r>
    <r>
      <rPr>
        <b/>
        <sz val="11"/>
        <color rgb="FFC00000"/>
        <rFont val="ＭＳ Ｐゴシック"/>
        <family val="3"/>
        <charset val="128"/>
        <scheme val="minor"/>
      </rPr>
      <t>※いずれか選択</t>
    </r>
    <rPh sb="0" eb="4">
      <t>キンムケイタイ</t>
    </rPh>
    <rPh sb="10" eb="12">
      <t>センタク</t>
    </rPh>
    <phoneticPr fontId="2"/>
  </si>
  <si>
    <r>
      <rPr>
        <sz val="12"/>
        <rFont val="ＭＳ Ｐゴシック"/>
        <family val="3"/>
        <charset val="128"/>
      </rPr>
      <t>②研修受講費</t>
    </r>
    <r>
      <rPr>
        <sz val="11"/>
        <rFont val="ＭＳ Ｐゴシック"/>
        <family val="3"/>
        <charset val="128"/>
      </rPr>
      <t xml:space="preserve">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</si>
  <si>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t>雇用時の
時給(相当)</t>
    <rPh sb="0" eb="2">
      <t>コヨウ</t>
    </rPh>
    <rPh sb="2" eb="3">
      <t>ジ</t>
    </rPh>
    <rPh sb="5" eb="7">
      <t>ジキュウ</t>
    </rPh>
    <rPh sb="8" eb="10">
      <t>ソウトウ</t>
    </rPh>
    <phoneticPr fontId="2"/>
  </si>
  <si>
    <t>賃金計算に
使用する額</t>
    <rPh sb="0" eb="2">
      <t>チンギン</t>
    </rPh>
    <rPh sb="2" eb="4">
      <t>ケイサン</t>
    </rPh>
    <rPh sb="6" eb="8">
      <t>シヨウ</t>
    </rPh>
    <rPh sb="10" eb="11">
      <t>ガク</t>
    </rPh>
    <phoneticPr fontId="2"/>
  </si>
  <si>
    <t>※小数点以下
切り捨て</t>
    <rPh sb="1" eb="4">
      <t>ショウスウテン</t>
    </rPh>
    <rPh sb="4" eb="6">
      <t>イカ</t>
    </rPh>
    <rPh sb="7" eb="8">
      <t>キ</t>
    </rPh>
    <rPh sb="9" eb="10">
      <t>ス</t>
    </rPh>
    <phoneticPr fontId="2"/>
  </si>
  <si>
    <t>〔B〕時給（相当）</t>
    <rPh sb="3" eb="5">
      <t>ジキュウ</t>
    </rPh>
    <rPh sb="6" eb="8">
      <t>ソウトウ</t>
    </rPh>
    <phoneticPr fontId="2"/>
  </si>
  <si>
    <r>
      <rPr>
        <b/>
        <sz val="10"/>
        <rFont val="ＭＳ Ｐゴシック"/>
        <family val="3"/>
        <charset val="128"/>
      </rPr>
      <t>〔A：時給の場合〕</t>
    </r>
    <r>
      <rPr>
        <sz val="10"/>
        <rFont val="ＭＳ Ｐゴシック"/>
        <family val="3"/>
        <charset val="128"/>
      </rPr>
      <t xml:space="preserve">
時間単価を直接入力　　
</t>
    </r>
    <r>
      <rPr>
        <b/>
        <sz val="10"/>
        <rFont val="ＭＳ Ｐゴシック"/>
        <family val="3"/>
        <charset val="128"/>
      </rPr>
      <t>〔B：月給の場合〕</t>
    </r>
    <r>
      <rPr>
        <sz val="10"/>
        <rFont val="ＭＳ Ｐゴシック"/>
        <family val="3"/>
        <charset val="128"/>
      </rPr>
      <t xml:space="preserve">
「諸手当を含む月給」÷「所定労働時間の月平均」で算出し、入力</t>
    </r>
    <rPh sb="6" eb="8">
      <t>バアイ</t>
    </rPh>
    <rPh sb="12" eb="14">
      <t>タンカ</t>
    </rPh>
    <rPh sb="15" eb="17">
      <t>チョクセツ</t>
    </rPh>
    <rPh sb="17" eb="19">
      <t>ニュウリョク</t>
    </rPh>
    <rPh sb="45" eb="47">
      <t>ショテイ</t>
    </rPh>
    <rPh sb="52" eb="53">
      <t>ツキ</t>
    </rPh>
    <rPh sb="53" eb="55">
      <t>ヘイキン</t>
    </rPh>
    <rPh sb="57" eb="59">
      <t>サンシュツ</t>
    </rPh>
    <rPh sb="61" eb="63">
      <t>ニュウリョク</t>
    </rPh>
    <phoneticPr fontId="2"/>
  </si>
  <si>
    <t>雇用時報告様式　２</t>
    <rPh sb="0" eb="3">
      <t>コヨウジ</t>
    </rPh>
    <rPh sb="3" eb="5">
      <t>ホウコク</t>
    </rPh>
    <rPh sb="5" eb="7">
      <t>ヨウシキ</t>
    </rPh>
    <phoneticPr fontId="2"/>
  </si>
  <si>
    <t>雇用時報告様式３</t>
    <rPh sb="0" eb="3">
      <t>コヨウジ</t>
    </rPh>
    <rPh sb="3" eb="5">
      <t>ホウコク</t>
    </rPh>
    <rPh sb="5" eb="7">
      <t>ヨウシキ</t>
    </rPh>
    <phoneticPr fontId="8"/>
  </si>
  <si>
    <r>
      <t xml:space="preserve">　「経験者（※）」に該当しますか。いずれかを選択してください。
</t>
    </r>
    <r>
      <rPr>
        <sz val="8"/>
        <rFont val="ＭＳ Ｐゴシック"/>
        <family val="3"/>
        <charset val="128"/>
        <scheme val="minor"/>
      </rPr>
      <t>※「経験者」とは、就労としての介護業務経験を有する者を指します。</t>
    </r>
    <rPh sb="2" eb="4">
      <t>ケイケン</t>
    </rPh>
    <rPh sb="4" eb="5">
      <t>シャ</t>
    </rPh>
    <rPh sb="10" eb="12">
      <t>ガイトウ</t>
    </rPh>
    <rPh sb="22" eb="24">
      <t>センタク</t>
    </rPh>
    <rPh sb="34" eb="37">
      <t>ケイケンシャ</t>
    </rPh>
    <rPh sb="51" eb="53">
      <t>ケイケン</t>
    </rPh>
    <rPh sb="54" eb="55">
      <t>ユウ</t>
    </rPh>
    <rPh sb="57" eb="58">
      <t>モノ</t>
    </rPh>
    <phoneticPr fontId="2"/>
  </si>
  <si>
    <r>
      <t>実績報告様式　1-</t>
    </r>
    <r>
      <rPr>
        <sz val="11"/>
        <rFont val="ＭＳ Ｐゴシック"/>
        <family val="3"/>
        <charset val="128"/>
      </rPr>
      <t>2</t>
    </r>
    <rPh sb="0" eb="2">
      <t>ジッセキ</t>
    </rPh>
    <phoneticPr fontId="2"/>
  </si>
  <si>
    <r>
      <t>経験者に該当する　</t>
    </r>
    <r>
      <rPr>
        <sz val="11"/>
        <color rgb="FFFF0000"/>
        <rFont val="ＭＳ Ｐゴシック"/>
        <family val="3"/>
        <charset val="128"/>
        <scheme val="minor"/>
      </rPr>
      <t>※１事業所につき１人まで</t>
    </r>
    <rPh sb="0" eb="3">
      <t>ケイケンシャ</t>
    </rPh>
    <rPh sb="4" eb="6">
      <t>ガイトウ</t>
    </rPh>
    <rPh sb="11" eb="14">
      <t>ジギョウショ</t>
    </rPh>
    <rPh sb="18" eb="19">
      <t>ヒト</t>
    </rPh>
    <phoneticPr fontId="2"/>
  </si>
  <si>
    <t>実績報告書（対象者別内訳）【就業促進】</t>
    <rPh sb="0" eb="2">
      <t>ジッセキ</t>
    </rPh>
    <rPh sb="2" eb="5">
      <t>ホウコクショ</t>
    </rPh>
    <rPh sb="6" eb="9">
      <t>タイショウシャ</t>
    </rPh>
    <rPh sb="9" eb="10">
      <t>ベツ</t>
    </rPh>
    <rPh sb="10" eb="12">
      <t>ウチワケ</t>
    </rPh>
    <rPh sb="14" eb="18">
      <t>シュウギョウソクシン</t>
    </rPh>
    <phoneticPr fontId="2"/>
  </si>
  <si>
    <t>雇用条件等対象者確認書【就業促進】</t>
    <rPh sb="0" eb="2">
      <t>コヨウ</t>
    </rPh>
    <rPh sb="2" eb="4">
      <t>ジョウケン</t>
    </rPh>
    <rPh sb="4" eb="5">
      <t>トウ</t>
    </rPh>
    <rPh sb="5" eb="8">
      <t>タイショウシャ</t>
    </rPh>
    <rPh sb="8" eb="11">
      <t>カクニンショ</t>
    </rPh>
    <rPh sb="12" eb="16">
      <t>シュウギョウソクシン</t>
    </rPh>
    <phoneticPr fontId="8"/>
  </si>
  <si>
    <t>雇用確定届【就業促進】</t>
    <rPh sb="0" eb="2">
      <t>コヨウ</t>
    </rPh>
    <rPh sb="2" eb="4">
      <t>カクテイ</t>
    </rPh>
    <rPh sb="4" eb="5">
      <t>トドケ</t>
    </rPh>
    <rPh sb="6" eb="10">
      <t>シュウギョウソクシン</t>
    </rPh>
    <phoneticPr fontId="2"/>
  </si>
  <si>
    <r>
      <t>月に</t>
    </r>
    <r>
      <rPr>
        <u/>
        <sz val="12"/>
        <rFont val="ＭＳ Ｐゴシック"/>
        <family val="3"/>
        <charset val="128"/>
      </rPr>
      <t>介護職員就業促進事業</t>
    </r>
    <r>
      <rPr>
        <sz val="12"/>
        <rFont val="ＭＳ Ｐゴシック"/>
        <family val="3"/>
        <charset val="128"/>
      </rPr>
      <t>の対象者の雇用を開始したので、下記のとおり届け出ます。</t>
    </r>
    <rPh sb="0" eb="1">
      <t>ガツ</t>
    </rPh>
    <phoneticPr fontId="2"/>
  </si>
  <si>
    <r>
      <t>月に雇用終了した下記の者につき、</t>
    </r>
    <r>
      <rPr>
        <u/>
        <sz val="14"/>
        <rFont val="ＭＳ Ｐゴシック"/>
        <family val="3"/>
        <charset val="128"/>
      </rPr>
      <t>介護職員就業促進事業</t>
    </r>
    <r>
      <rPr>
        <sz val="14"/>
        <rFont val="ＭＳ Ｐゴシック"/>
        <family val="3"/>
        <charset val="128"/>
      </rPr>
      <t>に係る雇用実績内訳を報告します。</t>
    </r>
    <rPh sb="0" eb="1">
      <t>ガツ</t>
    </rPh>
    <phoneticPr fontId="2"/>
  </si>
  <si>
    <r>
      <rPr>
        <sz val="12"/>
        <rFont val="ＭＳ Ｐゴシック"/>
        <family val="3"/>
        <charset val="128"/>
      </rPr>
      <t>③求人広告費</t>
    </r>
    <r>
      <rPr>
        <sz val="11"/>
        <rFont val="ＭＳ Ｐゴシック"/>
        <family val="3"/>
        <charset val="128"/>
      </rPr>
      <t xml:space="preserve">
</t>
    </r>
    <r>
      <rPr>
        <b/>
        <sz val="10"/>
        <rFont val="ＭＳ Ｐゴシック"/>
        <family val="3"/>
        <charset val="128"/>
      </rPr>
      <t xml:space="preserve">※1-2に入力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t>
    </r>
    <r>
      <rPr>
        <b/>
        <sz val="8"/>
        <rFont val="ＭＳ Ｐゴシック"/>
        <family val="3"/>
        <charset val="128"/>
      </rPr>
      <t xml:space="preserve">
</t>
    </r>
    <r>
      <rPr>
        <sz val="8"/>
        <rFont val="ＭＳ Ｐゴシック"/>
        <family val="3"/>
        <charset val="128"/>
      </rPr>
      <t>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キュウジン</t>
    </rPh>
    <rPh sb="3" eb="5">
      <t>コウコク</t>
    </rPh>
    <rPh sb="5" eb="6">
      <t>ヒ</t>
    </rPh>
    <rPh sb="25" eb="30">
      <t>カゼイジギョウシャ</t>
    </rPh>
    <rPh sb="31" eb="34">
      <t>ゼイヌキガク</t>
    </rPh>
    <rPh sb="36" eb="38">
      <t>ハンエイ</t>
    </rPh>
    <phoneticPr fontId="2"/>
  </si>
  <si>
    <t>令和7年度</t>
    <rPh sb="0" eb="2">
      <t>レイワ</t>
    </rPh>
    <rPh sb="3" eb="5">
      <t>ネンド</t>
    </rPh>
    <phoneticPr fontId="2"/>
  </si>
  <si>
    <t>←予定雇用期間における「所定労働時間の月平均（小数点切り上げ整数のみ)」を入力
←「諸手当を含む月給」を入力</t>
    <rPh sb="1" eb="3">
      <t>ヨテイ</t>
    </rPh>
    <rPh sb="3" eb="7">
      <t>コヨウキカン</t>
    </rPh>
    <rPh sb="12" eb="14">
      <t>ショテイ</t>
    </rPh>
    <rPh sb="14" eb="16">
      <t>ロウドウ</t>
    </rPh>
    <rPh sb="16" eb="18">
      <t>ジカン</t>
    </rPh>
    <rPh sb="19" eb="20">
      <t>ツキ</t>
    </rPh>
    <rPh sb="20" eb="22">
      <t>ヘイキン</t>
    </rPh>
    <rPh sb="23" eb="26">
      <t>ショウスウテン</t>
    </rPh>
    <rPh sb="26" eb="27">
      <t>キ</t>
    </rPh>
    <rPh sb="28" eb="29">
      <t>ア</t>
    </rPh>
    <rPh sb="30" eb="32">
      <t>セイスウ</t>
    </rPh>
    <rPh sb="37" eb="39">
      <t>ニュウリョク</t>
    </rPh>
    <phoneticPr fontId="2"/>
  </si>
  <si>
    <t>令和７年度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</si>
</sst>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_);[Red]\(#,##0\)"/>
    <numFmt numFmtId="177" formatCode="m&quot;月&quot;d&quot;日&quot;;@"/>
    <numFmt numFmtId="178" formatCode="0.0%"/>
    <numFmt numFmtId="179" formatCode="0&quot;円&quot;"/>
    <numFmt numFmtId="180" formatCode="[$-411]ggge&quot;年&quot;m&quot;月&quot;d&quot;日&quot;;@"/>
    <numFmt numFmtId="181" formatCode="0_ "/>
    <numFmt numFmtId="182" formatCode="yyyy/m/d;@"/>
    <numFmt numFmtId="183" formatCode="0.000%"/>
    <numFmt numFmtId="184" formatCode="#"/>
    <numFmt numFmtId="185" formatCode="#,##0_ "/>
    <numFmt numFmtId="186" formatCode="0_);[Red]\(0\)"/>
    <numFmt numFmtId="187" formatCode="#,###&quot;円&quot;"/>
    <numFmt numFmtId="188" formatCode="#,###&quot;時間&quot;"/>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u/>
      <sz val="11"/>
      <name val="ＭＳ Ｐゴシック"/>
      <family val="3"/>
      <charset val="128"/>
    </font>
    <font>
      <i/>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i/>
      <sz val="14"/>
      <name val="ＭＳ Ｐゴシック"/>
      <family val="3"/>
      <charset val="128"/>
      <scheme val="minor"/>
    </font>
    <font>
      <sz val="11"/>
      <color theme="0"/>
      <name val="ＭＳ Ｐゴシック"/>
      <family val="3"/>
      <charset val="128"/>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11"/>
      <color theme="1"/>
      <name val="ＭＳ Ｐ明朝"/>
      <family val="1"/>
      <charset val="128"/>
    </font>
    <font>
      <sz val="9"/>
      <color theme="1"/>
      <name val="ＭＳ Ｐ明朝"/>
      <family val="1"/>
      <charset val="128"/>
    </font>
    <font>
      <sz val="14"/>
      <name val="ＭＳ Ｐゴシック"/>
      <family val="3"/>
      <charset val="128"/>
      <scheme val="minor"/>
    </font>
    <font>
      <b/>
      <sz val="10"/>
      <color theme="0"/>
      <name val="ＭＳ Ｐゴシック"/>
      <family val="3"/>
      <charset val="128"/>
      <scheme val="major"/>
    </font>
    <font>
      <b/>
      <sz val="11"/>
      <name val="ＭＳ Ｐゴシック"/>
      <family val="3"/>
      <charset val="128"/>
      <scheme val="minor"/>
    </font>
    <font>
      <sz val="9"/>
      <color rgb="FF000000"/>
      <name val="MS UI Gothic"/>
      <family val="3"/>
      <charset val="128"/>
    </font>
    <font>
      <b/>
      <sz val="9"/>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1"/>
      <color theme="0"/>
      <name val="ＭＳ Ｐゴシック"/>
      <family val="3"/>
      <charset val="128"/>
      <scheme val="minor"/>
    </font>
    <font>
      <b/>
      <sz val="11"/>
      <name val="ＭＳ Ｐゴシック"/>
      <family val="3"/>
      <charset val="128"/>
    </font>
    <font>
      <b/>
      <sz val="10"/>
      <name val="ＭＳ Ｐゴシック"/>
      <family val="3"/>
      <charset val="128"/>
      <scheme val="minor"/>
    </font>
    <font>
      <b/>
      <sz val="16"/>
      <name val="ＭＳ Ｐゴシック"/>
      <family val="3"/>
      <charset val="128"/>
    </font>
    <font>
      <sz val="16"/>
      <name val="ＭＳ Ｐゴシック"/>
      <family val="3"/>
      <charset val="128"/>
    </font>
    <font>
      <sz val="11"/>
      <color rgb="FF9C0006"/>
      <name val="ＭＳ Ｐゴシック"/>
      <family val="2"/>
      <charset val="128"/>
      <scheme val="minor"/>
    </font>
    <font>
      <sz val="11"/>
      <name val="ＭＳ Ｐゴシック"/>
      <family val="2"/>
      <charset val="128"/>
      <scheme val="minor"/>
    </font>
    <font>
      <b/>
      <sz val="8"/>
      <name val="ＭＳ Ｐゴシック"/>
      <family val="3"/>
      <charset val="128"/>
    </font>
    <font>
      <strike/>
      <sz val="11"/>
      <name val="ＭＳ Ｐゴシック"/>
      <family val="3"/>
      <charset val="128"/>
    </font>
    <font>
      <b/>
      <i/>
      <sz val="14"/>
      <name val="ＭＳ Ｐゴシック"/>
      <family val="3"/>
      <charset val="128"/>
      <scheme val="minor"/>
    </font>
    <font>
      <b/>
      <sz val="12"/>
      <name val="ＭＳ Ｐゴシック"/>
      <family val="3"/>
      <charset val="128"/>
    </font>
    <font>
      <b/>
      <sz val="9"/>
      <name val="ＭＳ Ｐゴシック"/>
      <family val="3"/>
      <charset val="128"/>
    </font>
    <font>
      <b/>
      <sz val="10"/>
      <color indexed="81"/>
      <name val="ＭＳ Ｐゴシック"/>
      <family val="3"/>
      <charset val="128"/>
    </font>
    <font>
      <u/>
      <sz val="1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font>
    <font>
      <sz val="10"/>
      <color rgb="FFFF0000"/>
      <name val="ＭＳ Ｐゴシック"/>
      <family val="3"/>
      <charset val="128"/>
      <scheme val="minor"/>
    </font>
    <font>
      <sz val="6"/>
      <color theme="0"/>
      <name val="ＭＳ Ｐゴシック"/>
      <family val="3"/>
      <charset val="128"/>
    </font>
    <font>
      <sz val="8"/>
      <color rgb="FFFF0000"/>
      <name val="ＭＳ Ｐゴシック"/>
      <family val="3"/>
      <charset val="128"/>
      <scheme val="minor"/>
    </font>
    <font>
      <sz val="8"/>
      <name val="ＭＳ Ｐゴシック"/>
      <family val="3"/>
      <charset val="128"/>
      <scheme val="minor"/>
    </font>
    <font>
      <sz val="6"/>
      <color rgb="FFFF0000"/>
      <name val="ＭＳ Ｐゴシック"/>
      <family val="3"/>
      <charset val="128"/>
    </font>
    <font>
      <b/>
      <sz val="11"/>
      <color theme="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font>
    <font>
      <b/>
      <sz val="12"/>
      <name val="HGSｺﾞｼｯｸE"/>
      <family val="3"/>
      <charset val="128"/>
    </font>
    <font>
      <sz val="12"/>
      <name val="HGSｺﾞｼｯｸE"/>
      <family val="3"/>
      <charset val="128"/>
    </font>
    <font>
      <b/>
      <sz val="10"/>
      <color rgb="FFFF0000"/>
      <name val="ＭＳ Ｐゴシック"/>
      <family val="3"/>
      <charset val="128"/>
      <scheme val="minor"/>
    </font>
    <font>
      <b/>
      <sz val="9"/>
      <color rgb="FFFF0000"/>
      <name val="ＭＳ Ｐゴシック"/>
      <family val="3"/>
      <charset val="128"/>
    </font>
    <font>
      <sz val="9"/>
      <color rgb="FFFF0000"/>
      <name val="ＭＳ Ｐゴシック"/>
      <family val="3"/>
      <charset val="128"/>
    </font>
    <font>
      <sz val="8"/>
      <color rgb="FFFF0000"/>
      <name val="ＭＳ Ｐゴシック"/>
      <family val="3"/>
      <charset val="128"/>
    </font>
    <font>
      <b/>
      <u/>
      <sz val="12"/>
      <name val="ＭＳ Ｐゴシック"/>
      <family val="3"/>
      <charset val="128"/>
    </font>
    <font>
      <sz val="13"/>
      <name val="ＭＳ Ｐゴシック"/>
      <family val="3"/>
      <charset val="128"/>
    </font>
    <font>
      <b/>
      <sz val="10"/>
      <color rgb="FFFF0000"/>
      <name val="ＭＳ Ｐゴシック"/>
      <family val="3"/>
      <charset val="128"/>
    </font>
    <font>
      <b/>
      <sz val="14"/>
      <color rgb="FFC00000"/>
      <name val="ＭＳ Ｐゴシック"/>
      <family val="3"/>
      <charset val="128"/>
    </font>
    <font>
      <b/>
      <sz val="8"/>
      <color rgb="FFC00000"/>
      <name val="ＭＳ Ｐゴシック"/>
      <family val="3"/>
      <charset val="128"/>
    </font>
    <font>
      <b/>
      <sz val="11"/>
      <color rgb="FFC00000"/>
      <name val="ＭＳ Ｐゴシック"/>
      <family val="3"/>
      <charset val="128"/>
      <scheme val="minor"/>
    </font>
    <font>
      <sz val="10.5"/>
      <color theme="1" tint="0.499984740745262"/>
      <name val="ＭＳ Ｐゴシック"/>
      <family val="3"/>
      <charset val="128"/>
    </font>
    <font>
      <b/>
      <sz val="11"/>
      <color rgb="FF0070C0"/>
      <name val="ＭＳ Ｐゴシック"/>
      <family val="3"/>
      <charset val="128"/>
    </font>
    <font>
      <b/>
      <sz val="12"/>
      <color rgb="FF0070C0"/>
      <name val="ＭＳ Ｐゴシック"/>
      <family val="3"/>
      <charset val="128"/>
    </font>
    <font>
      <b/>
      <sz val="8.5"/>
      <color rgb="FF0070C0"/>
      <name val="ＭＳ Ｐゴシック"/>
      <family val="3"/>
      <charset val="128"/>
    </font>
    <font>
      <b/>
      <sz val="9"/>
      <color theme="1" tint="0.499984740745262"/>
      <name val="ＭＳ Ｐゴシック"/>
      <family val="3"/>
      <charset val="128"/>
    </font>
    <font>
      <u/>
      <sz val="12"/>
      <name val="ＭＳ Ｐゴシック"/>
      <family val="3"/>
      <charset val="128"/>
    </font>
    <font>
      <u/>
      <sz val="14"/>
      <name val="ＭＳ Ｐゴシック"/>
      <family val="3"/>
      <charset val="128"/>
    </font>
  </fonts>
  <fills count="14">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rgb="FFFFC7CE"/>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DE9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9" fillId="7" borderId="0" applyNumberFormat="0" applyBorder="0" applyAlignment="0" applyProtection="0">
      <alignment vertical="center"/>
    </xf>
  </cellStyleXfs>
  <cellXfs count="636">
    <xf numFmtId="0" fontId="0" fillId="0" borderId="0" xfId="0">
      <alignment vertical="center"/>
    </xf>
    <xf numFmtId="0" fontId="14" fillId="3" borderId="1" xfId="3" applyFont="1" applyFill="1" applyBorder="1" applyAlignment="1" applyProtection="1">
      <alignment horizontal="center" vertical="center"/>
      <protection locked="0"/>
    </xf>
    <xf numFmtId="0" fontId="4" fillId="0" borderId="0" xfId="0" applyFont="1" applyAlignment="1" applyProtection="1">
      <alignment horizontal="center" vertical="center"/>
    </xf>
    <xf numFmtId="177" fontId="5" fillId="0" borderId="0" xfId="0" applyNumberFormat="1" applyFont="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18" fillId="0" borderId="0" xfId="0" applyFont="1"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1" xfId="0" applyFont="1" applyFill="1" applyBorder="1" applyAlignment="1" applyProtection="1">
      <alignment horizontal="center" vertical="center"/>
    </xf>
    <xf numFmtId="0" fontId="0" fillId="0" borderId="0" xfId="0" applyAlignment="1" applyProtection="1">
      <alignment vertical="center" wrapText="1"/>
    </xf>
    <xf numFmtId="0" fontId="14" fillId="0" borderId="5" xfId="0" applyFont="1" applyBorder="1" applyProtection="1">
      <alignment vertical="center"/>
    </xf>
    <xf numFmtId="0" fontId="14" fillId="0" borderId="3" xfId="0" applyFont="1" applyBorder="1" applyAlignment="1" applyProtection="1">
      <alignment horizontal="center" vertical="center"/>
    </xf>
    <xf numFmtId="0" fontId="1" fillId="0" borderId="0" xfId="3" applyFill="1" applyAlignment="1" applyProtection="1">
      <alignment horizontal="center" vertical="center"/>
    </xf>
    <xf numFmtId="0" fontId="1" fillId="0" borderId="0" xfId="3" applyFont="1" applyFill="1" applyAlignment="1" applyProtection="1">
      <alignment vertical="center"/>
    </xf>
    <xf numFmtId="177" fontId="1" fillId="0" borderId="0" xfId="3" applyNumberFormat="1" applyFont="1" applyFill="1" applyAlignment="1" applyProtection="1">
      <alignment horizontal="center" vertical="center"/>
    </xf>
    <xf numFmtId="0" fontId="4" fillId="0" borderId="0" xfId="3" applyFont="1" applyFill="1" applyAlignment="1" applyProtection="1">
      <alignment horizontal="center" vertical="center"/>
    </xf>
    <xf numFmtId="0" fontId="1" fillId="0" borderId="0" xfId="3" applyFont="1" applyFill="1" applyAlignment="1" applyProtection="1">
      <alignment horizontal="center" vertical="center"/>
    </xf>
    <xf numFmtId="0" fontId="5" fillId="0" borderId="0" xfId="3" applyFont="1" applyFill="1" applyAlignment="1" applyProtection="1">
      <alignment horizontal="right" vertical="center"/>
    </xf>
    <xf numFmtId="0" fontId="1" fillId="0" borderId="0" xfId="3" applyFont="1" applyFill="1" applyAlignment="1" applyProtection="1">
      <alignment horizontal="right" vertical="center"/>
    </xf>
    <xf numFmtId="0" fontId="1" fillId="0" borderId="0" xfId="3" applyFill="1" applyProtection="1">
      <alignment vertical="center"/>
    </xf>
    <xf numFmtId="0" fontId="1" fillId="0" borderId="0" xfId="3" applyFont="1" applyFill="1" applyAlignment="1" applyProtection="1">
      <alignment horizontal="left" vertical="center"/>
    </xf>
    <xf numFmtId="3" fontId="1" fillId="0" borderId="0" xfId="3" applyNumberFormat="1" applyFill="1" applyProtection="1">
      <alignment vertical="center"/>
    </xf>
    <xf numFmtId="0" fontId="14" fillId="0" borderId="0" xfId="3" applyFont="1" applyFill="1" applyBorder="1" applyAlignment="1" applyProtection="1">
      <alignment vertical="center"/>
    </xf>
    <xf numFmtId="31" fontId="0" fillId="0" borderId="12"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0" fontId="14" fillId="0" borderId="7" xfId="3" applyFont="1" applyFill="1" applyBorder="1" applyAlignment="1" applyProtection="1">
      <alignment vertical="center"/>
    </xf>
    <xf numFmtId="0" fontId="14" fillId="0" borderId="8" xfId="3" applyFont="1" applyFill="1" applyBorder="1" applyAlignment="1" applyProtection="1">
      <alignment vertical="center"/>
    </xf>
    <xf numFmtId="0" fontId="14" fillId="0" borderId="0" xfId="3" applyFont="1" applyFill="1" applyBorder="1" applyAlignment="1" applyProtection="1">
      <alignment horizontal="left" vertical="center"/>
    </xf>
    <xf numFmtId="0" fontId="17" fillId="0" borderId="5"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 fillId="0" borderId="0" xfId="3" applyFill="1" applyBorder="1" applyAlignment="1" applyProtection="1">
      <alignment horizontal="center" vertical="center"/>
    </xf>
    <xf numFmtId="0" fontId="1" fillId="0" borderId="0" xfId="3" applyFill="1" applyBorder="1" applyProtection="1">
      <alignment vertical="center"/>
    </xf>
    <xf numFmtId="0" fontId="1" fillId="0" borderId="0" xfId="3" applyFill="1" applyBorder="1" applyAlignment="1" applyProtection="1">
      <alignment vertical="center"/>
    </xf>
    <xf numFmtId="0" fontId="1" fillId="0" borderId="0" xfId="3" applyFill="1" applyBorder="1" applyAlignment="1" applyProtection="1">
      <alignment horizontal="left" vertical="center"/>
    </xf>
    <xf numFmtId="0" fontId="13" fillId="0" borderId="0" xfId="3" applyFont="1" applyFill="1" applyBorder="1" applyAlignment="1" applyProtection="1">
      <alignment horizontal="left" vertical="center"/>
    </xf>
    <xf numFmtId="0" fontId="1" fillId="0" borderId="0" xfId="3" applyFill="1" applyBorder="1" applyAlignment="1" applyProtection="1">
      <alignment horizontal="left" vertical="center" wrapText="1"/>
    </xf>
    <xf numFmtId="0" fontId="12" fillId="0" borderId="0" xfId="3" applyFont="1" applyFill="1" applyBorder="1" applyAlignment="1" applyProtection="1">
      <alignment horizontal="left" vertical="center"/>
    </xf>
    <xf numFmtId="0" fontId="14" fillId="0" borderId="0" xfId="3" applyFont="1" applyFill="1" applyBorder="1" applyAlignment="1" applyProtection="1">
      <alignment horizontal="center" vertical="center"/>
    </xf>
    <xf numFmtId="0" fontId="0" fillId="0" borderId="0" xfId="0"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Protection="1">
      <alignment vertical="center"/>
    </xf>
    <xf numFmtId="0" fontId="14" fillId="0" borderId="0" xfId="0" applyFont="1" applyFill="1" applyProtection="1">
      <alignment vertical="center"/>
    </xf>
    <xf numFmtId="0" fontId="11" fillId="0" borderId="5"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Protection="1">
      <alignment vertical="center"/>
    </xf>
    <xf numFmtId="177" fontId="1" fillId="0" borderId="0" xfId="3" applyNumberFormat="1" applyFill="1" applyAlignment="1" applyProtection="1">
      <alignment horizontal="center" vertical="center"/>
    </xf>
    <xf numFmtId="5" fontId="0" fillId="0" borderId="0" xfId="0" applyNumberFormat="1" applyFont="1" applyProtection="1">
      <alignment vertical="center"/>
    </xf>
    <xf numFmtId="0" fontId="14" fillId="0" borderId="0" xfId="0" applyFont="1" applyBorder="1" applyAlignment="1" applyProtection="1">
      <alignment horizontal="center" vertical="center"/>
    </xf>
    <xf numFmtId="38" fontId="23" fillId="0" borderId="0" xfId="0" applyNumberFormat="1" applyFont="1" applyFill="1" applyBorder="1" applyProtection="1">
      <alignment vertical="center"/>
    </xf>
    <xf numFmtId="0" fontId="0" fillId="0" borderId="4" xfId="0" applyFont="1" applyBorder="1" applyAlignment="1" applyProtection="1">
      <alignment horizontal="center" vertical="center"/>
    </xf>
    <xf numFmtId="176" fontId="28" fillId="0" borderId="4" xfId="1" applyNumberFormat="1" applyFont="1" applyFill="1" applyBorder="1" applyAlignment="1" applyProtection="1">
      <alignment horizontal="right" vertical="center"/>
    </xf>
    <xf numFmtId="0" fontId="29" fillId="0" borderId="4" xfId="0" applyFont="1" applyBorder="1" applyAlignment="1" applyProtection="1">
      <alignment horizontal="center" vertical="center"/>
    </xf>
    <xf numFmtId="0" fontId="25" fillId="0" borderId="4" xfId="0" applyFont="1" applyBorder="1" applyAlignment="1" applyProtection="1">
      <alignment horizontal="center" vertical="center"/>
    </xf>
    <xf numFmtId="0" fontId="29" fillId="0" borderId="7" xfId="0" applyFont="1" applyBorder="1" applyAlignment="1" applyProtection="1">
      <alignment horizontal="center" vertical="center"/>
    </xf>
    <xf numFmtId="0" fontId="0" fillId="0" borderId="8" xfId="0" applyFont="1" applyFill="1" applyBorder="1" applyAlignment="1" applyProtection="1">
      <alignment horizontal="left" vertical="center"/>
    </xf>
    <xf numFmtId="0" fontId="0" fillId="0" borderId="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0" fillId="0" borderId="0" xfId="0" applyFont="1" applyFill="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3" fontId="0" fillId="0" borderId="0" xfId="0" applyNumberFormat="1" applyFont="1" applyProtection="1">
      <alignment vertical="center"/>
    </xf>
    <xf numFmtId="0" fontId="29" fillId="0" borderId="8" xfId="0" applyFont="1" applyBorder="1" applyAlignment="1" applyProtection="1">
      <alignment horizontal="center" vertical="center"/>
    </xf>
    <xf numFmtId="0" fontId="0" fillId="0" borderId="1" xfId="0" applyFont="1" applyBorder="1" applyProtection="1">
      <alignment vertical="center"/>
    </xf>
    <xf numFmtId="0" fontId="39" fillId="7" borderId="0" xfId="4" applyProtection="1">
      <alignment vertical="center"/>
    </xf>
    <xf numFmtId="0" fontId="0" fillId="8"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0" fontId="0" fillId="0" borderId="0" xfId="0" applyProtection="1">
      <alignment vertical="center"/>
    </xf>
    <xf numFmtId="38" fontId="23" fillId="2" borderId="2" xfId="2" applyFont="1" applyFill="1" applyBorder="1" applyAlignment="1" applyProtection="1">
      <alignment horizontal="right" vertical="center"/>
    </xf>
    <xf numFmtId="38" fontId="23" fillId="2" borderId="1" xfId="2" applyNumberFormat="1" applyFont="1" applyFill="1" applyBorder="1" applyAlignment="1" applyProtection="1">
      <alignment horizontal="right" vertical="center"/>
    </xf>
    <xf numFmtId="38" fontId="23" fillId="2" borderId="1" xfId="2" applyFont="1" applyFill="1" applyBorder="1" applyAlignment="1" applyProtection="1">
      <alignment horizontal="right" vertical="center"/>
    </xf>
    <xf numFmtId="178" fontId="28" fillId="8" borderId="1" xfId="2" applyNumberFormat="1" applyFont="1" applyFill="1" applyBorder="1" applyAlignment="1" applyProtection="1">
      <alignment horizontal="right" vertical="center"/>
    </xf>
    <xf numFmtId="0" fontId="0" fillId="3" borderId="17" xfId="0" applyFont="1" applyFill="1" applyBorder="1" applyAlignment="1" applyProtection="1">
      <alignment vertical="center" shrinkToFit="1"/>
      <protection locked="0"/>
    </xf>
    <xf numFmtId="0" fontId="3" fillId="0" borderId="20"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0" xfId="0" applyFont="1" applyBorder="1" applyProtection="1">
      <alignment vertical="center"/>
    </xf>
    <xf numFmtId="0" fontId="0" fillId="0" borderId="18" xfId="0" applyFont="1" applyBorder="1" applyProtection="1">
      <alignment vertical="center"/>
    </xf>
    <xf numFmtId="0" fontId="17" fillId="0" borderId="7" xfId="0" applyFont="1" applyFill="1" applyBorder="1" applyAlignment="1" applyProtection="1">
      <alignment horizontal="center" vertical="center"/>
    </xf>
    <xf numFmtId="0" fontId="3" fillId="0" borderId="25" xfId="0" applyFont="1" applyFill="1" applyBorder="1" applyAlignment="1" applyProtection="1">
      <alignment vertical="center" shrinkToFit="1"/>
    </xf>
    <xf numFmtId="0" fontId="34" fillId="0" borderId="8" xfId="0" applyFont="1" applyFill="1" applyBorder="1" applyAlignment="1" applyProtection="1">
      <alignment vertical="center"/>
    </xf>
    <xf numFmtId="0" fontId="24" fillId="0" borderId="0" xfId="0" applyFont="1" applyFill="1" applyAlignment="1" applyProtection="1">
      <alignment vertical="center" wrapText="1"/>
    </xf>
    <xf numFmtId="0" fontId="18" fillId="0" borderId="0" xfId="0" applyFont="1" applyProtection="1">
      <alignment vertical="center"/>
    </xf>
    <xf numFmtId="0" fontId="0" fillId="0" borderId="0" xfId="0" applyFont="1" applyAlignment="1" applyProtection="1">
      <alignment horizontal="right" vertical="center"/>
    </xf>
    <xf numFmtId="0" fontId="5" fillId="0" borderId="0" xfId="0" applyFont="1" applyBorder="1" applyAlignment="1" applyProtection="1">
      <alignment vertical="center"/>
    </xf>
    <xf numFmtId="0" fontId="0" fillId="9" borderId="0" xfId="0" applyFont="1" applyFill="1" applyAlignment="1" applyProtection="1">
      <alignment horizontal="center" vertical="center"/>
    </xf>
    <xf numFmtId="0" fontId="29" fillId="9" borderId="4" xfId="0" applyFont="1" applyFill="1" applyBorder="1" applyAlignment="1" applyProtection="1">
      <alignment horizontal="center" vertical="center"/>
    </xf>
    <xf numFmtId="178" fontId="43" fillId="9" borderId="1" xfId="2" applyNumberFormat="1" applyFont="1" applyFill="1" applyBorder="1" applyAlignment="1" applyProtection="1">
      <alignment horizontal="right" vertical="center"/>
    </xf>
    <xf numFmtId="0" fontId="0" fillId="9" borderId="1" xfId="0" applyFont="1" applyFill="1" applyBorder="1" applyAlignment="1" applyProtection="1">
      <alignment horizontal="center" vertical="center"/>
    </xf>
    <xf numFmtId="0" fontId="0" fillId="9" borderId="0" xfId="0" applyFont="1" applyFill="1" applyProtection="1">
      <alignment vertical="center"/>
    </xf>
    <xf numFmtId="38" fontId="23" fillId="0" borderId="5" xfId="2" applyFont="1" applyFill="1" applyBorder="1" applyAlignment="1" applyProtection="1">
      <alignment horizontal="right" vertical="center"/>
    </xf>
    <xf numFmtId="0" fontId="0" fillId="10" borderId="0" xfId="0" applyFont="1" applyFill="1" applyProtection="1">
      <alignment vertical="center"/>
    </xf>
    <xf numFmtId="0" fontId="14" fillId="10" borderId="1" xfId="0" applyFont="1" applyFill="1" applyBorder="1" applyAlignment="1" applyProtection="1">
      <alignment horizontal="center" vertical="center"/>
    </xf>
    <xf numFmtId="38" fontId="23" fillId="10" borderId="1" xfId="2" applyFont="1" applyFill="1" applyBorder="1" applyProtection="1">
      <alignment vertical="center"/>
    </xf>
    <xf numFmtId="0" fontId="29" fillId="10" borderId="8" xfId="0" applyFont="1" applyFill="1" applyBorder="1" applyAlignment="1" applyProtection="1">
      <alignment horizontal="center" vertical="center"/>
    </xf>
    <xf numFmtId="183" fontId="16" fillId="10" borderId="1" xfId="2" applyNumberFormat="1" applyFont="1" applyFill="1" applyBorder="1" applyAlignment="1" applyProtection="1">
      <alignment horizontal="right" vertical="center"/>
    </xf>
    <xf numFmtId="0" fontId="0" fillId="10" borderId="1" xfId="0" applyFont="1" applyFill="1" applyBorder="1" applyAlignment="1" applyProtection="1">
      <alignment horizontal="center" vertical="center"/>
    </xf>
    <xf numFmtId="178" fontId="23" fillId="2" borderId="1" xfId="2" applyNumberFormat="1" applyFont="1" applyFill="1" applyBorder="1" applyAlignment="1" applyProtection="1">
      <alignment horizontal="right" vertical="center"/>
    </xf>
    <xf numFmtId="0" fontId="25" fillId="0" borderId="2"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8" xfId="0" applyFont="1" applyFill="1" applyBorder="1" applyAlignment="1" applyProtection="1">
      <alignment vertical="center"/>
    </xf>
    <xf numFmtId="5" fontId="0" fillId="0" borderId="0" xfId="0" applyNumberFormat="1" applyFont="1" applyFill="1" applyProtection="1">
      <alignment vertical="center"/>
    </xf>
    <xf numFmtId="0" fontId="36" fillId="0" borderId="5" xfId="0" applyFont="1" applyBorder="1" applyAlignment="1" applyProtection="1">
      <alignment horizontal="left" vertical="center"/>
    </xf>
    <xf numFmtId="0" fontId="6" fillId="0" borderId="0" xfId="0" applyFont="1" applyProtection="1">
      <alignment vertical="center"/>
    </xf>
    <xf numFmtId="0" fontId="35" fillId="0" borderId="0" xfId="0" applyFont="1" applyProtection="1">
      <alignment vertical="center"/>
    </xf>
    <xf numFmtId="177" fontId="37" fillId="2" borderId="2" xfId="0" applyNumberFormat="1" applyFont="1" applyFill="1" applyBorder="1" applyAlignment="1" applyProtection="1">
      <alignment horizontal="center" vertical="center"/>
    </xf>
    <xf numFmtId="38" fontId="35" fillId="0" borderId="1" xfId="2" applyFont="1" applyFill="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0" fontId="49" fillId="0" borderId="0" xfId="0" applyFont="1" applyProtection="1">
      <alignment vertical="center"/>
    </xf>
    <xf numFmtId="0" fontId="0" fillId="0" borderId="0" xfId="3" applyFont="1" applyFill="1" applyProtection="1">
      <alignment vertical="center"/>
    </xf>
    <xf numFmtId="0" fontId="14" fillId="0" borderId="5" xfId="3" applyFont="1" applyFill="1" applyBorder="1" applyAlignment="1" applyProtection="1">
      <alignment horizontal="center" vertical="center"/>
    </xf>
    <xf numFmtId="0" fontId="14" fillId="0" borderId="5" xfId="3" applyFont="1" applyFill="1" applyBorder="1" applyAlignment="1" applyProtection="1">
      <alignment vertical="center"/>
    </xf>
    <xf numFmtId="0" fontId="14" fillId="0" borderId="11" xfId="3" applyFont="1" applyFill="1" applyBorder="1" applyAlignment="1" applyProtection="1">
      <alignment vertical="center"/>
    </xf>
    <xf numFmtId="14" fontId="51" fillId="0" borderId="0" xfId="0" applyNumberFormat="1" applyFont="1" applyFill="1" applyAlignment="1" applyProtection="1">
      <alignment horizontal="right" vertical="center"/>
    </xf>
    <xf numFmtId="0" fontId="53" fillId="0" borderId="7" xfId="3" applyFont="1" applyFill="1" applyBorder="1" applyAlignment="1" applyProtection="1">
      <alignment horizontal="center" vertical="center" shrinkToFit="1"/>
    </xf>
    <xf numFmtId="0" fontId="34" fillId="6" borderId="7" xfId="0" applyFont="1" applyFill="1" applyBorder="1" applyAlignment="1" applyProtection="1">
      <alignment horizontal="left" vertical="center"/>
    </xf>
    <xf numFmtId="0" fontId="52" fillId="0" borderId="7" xfId="0" applyFont="1" applyBorder="1" applyAlignment="1" applyProtection="1">
      <alignment horizontal="left" vertical="center"/>
    </xf>
    <xf numFmtId="38" fontId="23" fillId="2" borderId="3" xfId="2" applyFont="1" applyFill="1" applyBorder="1" applyAlignment="1" applyProtection="1">
      <alignment horizontal="right" vertical="center"/>
    </xf>
    <xf numFmtId="14" fontId="3" fillId="0" borderId="1" xfId="0" applyNumberFormat="1" applyFont="1" applyFill="1" applyBorder="1" applyAlignment="1" applyProtection="1">
      <alignment horizontal="right" vertical="center"/>
    </xf>
    <xf numFmtId="0" fontId="40" fillId="7" borderId="0" xfId="4" applyFont="1" applyProtection="1">
      <alignment vertical="center"/>
    </xf>
    <xf numFmtId="0" fontId="14" fillId="0" borderId="7" xfId="3" applyFont="1" applyFill="1" applyBorder="1" applyAlignment="1" applyProtection="1">
      <alignment horizontal="center" vertical="center"/>
    </xf>
    <xf numFmtId="0" fontId="1" fillId="0" borderId="8" xfId="3" applyFill="1" applyBorder="1" applyAlignment="1" applyProtection="1">
      <alignment horizontal="center" vertical="center"/>
    </xf>
    <xf numFmtId="0" fontId="1" fillId="0" borderId="7" xfId="3"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7"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38" fontId="28" fillId="2" borderId="5" xfId="2"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182" fontId="14" fillId="3" borderId="2" xfId="3" applyNumberFormat="1" applyFont="1" applyFill="1" applyBorder="1" applyAlignment="1" applyProtection="1">
      <alignment horizontal="center" vertical="center"/>
    </xf>
    <xf numFmtId="0" fontId="48" fillId="0" borderId="4" xfId="0" applyFont="1" applyFill="1" applyBorder="1" applyAlignment="1" applyProtection="1">
      <alignment vertical="center"/>
    </xf>
    <xf numFmtId="0" fontId="14" fillId="0" borderId="4" xfId="0" applyFont="1" applyFill="1" applyBorder="1" applyAlignment="1" applyProtection="1">
      <alignment vertical="center"/>
    </xf>
    <xf numFmtId="0" fontId="55" fillId="0" borderId="7"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xf>
    <xf numFmtId="38" fontId="23" fillId="2" borderId="1" xfId="2" applyFont="1" applyFill="1" applyBorder="1" applyProtection="1">
      <alignment vertical="center"/>
    </xf>
    <xf numFmtId="0" fontId="14" fillId="0" borderId="0" xfId="0" applyFont="1" applyBorder="1" applyAlignment="1" applyProtection="1">
      <alignment horizontal="left" vertical="center"/>
    </xf>
    <xf numFmtId="0" fontId="0" fillId="0" borderId="3" xfId="0" applyFont="1" applyBorder="1" applyAlignment="1" applyProtection="1">
      <alignment horizontal="center" vertical="center"/>
    </xf>
    <xf numFmtId="0" fontId="0" fillId="3" borderId="25" xfId="0"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177" fontId="0" fillId="0" borderId="0" xfId="0" applyNumberFormat="1" applyFont="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0" borderId="0" xfId="0" applyFont="1" applyAlignment="1" applyProtection="1">
      <alignment vertical="center"/>
    </xf>
    <xf numFmtId="0" fontId="14"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177" fontId="0" fillId="4" borderId="3" xfId="0" applyNumberFormat="1"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14" fillId="4" borderId="9" xfId="3" applyFont="1" applyFill="1" applyBorder="1" applyAlignment="1" applyProtection="1">
      <alignment horizontal="center" vertical="center"/>
      <protection locked="0"/>
    </xf>
    <xf numFmtId="0" fontId="52" fillId="0" borderId="5" xfId="0" applyFont="1" applyBorder="1" applyAlignment="1" applyProtection="1">
      <alignment horizontal="left" vertical="center"/>
    </xf>
    <xf numFmtId="0" fontId="17" fillId="0" borderId="5" xfId="0" applyFont="1" applyFill="1" applyBorder="1" applyAlignment="1" applyProtection="1">
      <alignment horizontal="center" vertical="center"/>
    </xf>
    <xf numFmtId="0" fontId="59" fillId="0" borderId="0" xfId="0" applyFont="1" applyFill="1" applyBorder="1" applyAlignment="1" applyProtection="1">
      <alignment vertical="center"/>
    </xf>
    <xf numFmtId="0" fontId="55" fillId="0" borderId="5" xfId="0" applyFont="1" applyFill="1" applyBorder="1" applyAlignment="1" applyProtection="1">
      <alignment horizontal="center" vertical="center"/>
    </xf>
    <xf numFmtId="0" fontId="0" fillId="4" borderId="1" xfId="3" applyNumberFormat="1" applyFont="1" applyFill="1" applyBorder="1" applyAlignment="1" applyProtection="1">
      <alignment horizontal="center" vertical="center"/>
      <protection locked="0"/>
    </xf>
    <xf numFmtId="38" fontId="62" fillId="0" borderId="8" xfId="2" applyFont="1" applyFill="1" applyBorder="1" applyAlignment="1" applyProtection="1">
      <alignment vertical="top" wrapText="1"/>
    </xf>
    <xf numFmtId="0" fontId="14" fillId="0" borderId="5" xfId="0" applyFont="1" applyBorder="1" applyAlignment="1" applyProtection="1">
      <alignment horizontal="left" vertical="center"/>
    </xf>
    <xf numFmtId="0" fontId="14" fillId="0" borderId="7" xfId="0" applyFont="1" applyBorder="1" applyAlignment="1" applyProtection="1">
      <alignment horizontal="left" vertical="center"/>
    </xf>
    <xf numFmtId="0" fontId="0" fillId="0" borderId="11" xfId="0" applyFont="1" applyFill="1" applyBorder="1" applyAlignment="1" applyProtection="1">
      <alignment horizontal="center" vertical="center"/>
    </xf>
    <xf numFmtId="0" fontId="65" fillId="4" borderId="1" xfId="0" applyFont="1" applyFill="1" applyBorder="1" applyAlignment="1" applyProtection="1">
      <alignment horizontal="center" vertical="center" shrinkToFit="1"/>
      <protection locked="0"/>
    </xf>
    <xf numFmtId="0" fontId="0" fillId="11" borderId="0" xfId="0" applyFill="1">
      <alignment vertical="center"/>
    </xf>
    <xf numFmtId="0" fontId="14" fillId="4" borderId="1" xfId="4" applyFont="1" applyFill="1" applyBorder="1" applyAlignment="1" applyProtection="1">
      <alignment horizontal="center" vertical="center"/>
      <protection locked="0"/>
    </xf>
    <xf numFmtId="0" fontId="0" fillId="0" borderId="0" xfId="3" applyFont="1" applyFill="1" applyBorder="1" applyProtection="1">
      <alignment vertical="center"/>
    </xf>
    <xf numFmtId="0" fontId="0" fillId="0" borderId="0" xfId="0" applyBorder="1" applyProtection="1">
      <alignment vertical="center"/>
    </xf>
    <xf numFmtId="182" fontId="14" fillId="3" borderId="0" xfId="3" applyNumberFormat="1"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0" fillId="0" borderId="0" xfId="0" applyFont="1" applyFill="1" applyAlignment="1" applyProtection="1">
      <alignment horizontal="left" vertical="center"/>
    </xf>
    <xf numFmtId="0" fontId="7" fillId="4" borderId="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left" vertical="center"/>
    </xf>
    <xf numFmtId="38" fontId="28" fillId="2" borderId="56" xfId="2" applyFont="1" applyFill="1" applyBorder="1" applyProtection="1">
      <alignment vertical="center"/>
    </xf>
    <xf numFmtId="0" fontId="25" fillId="0" borderId="57" xfId="0" applyFont="1" applyBorder="1" applyAlignment="1" applyProtection="1">
      <alignment horizontal="center" vertical="center"/>
    </xf>
    <xf numFmtId="0" fontId="2" fillId="12" borderId="1" xfId="0" applyFont="1" applyFill="1" applyBorder="1" applyAlignment="1" applyProtection="1">
      <alignment vertical="center" wrapText="1"/>
    </xf>
    <xf numFmtId="0" fontId="31" fillId="12" borderId="1" xfId="0" applyFont="1" applyFill="1" applyBorder="1" applyAlignment="1" applyProtection="1">
      <alignment vertical="center" wrapText="1"/>
    </xf>
    <xf numFmtId="0" fontId="0" fillId="3" borderId="25" xfId="0" applyFont="1" applyFill="1" applyBorder="1" applyAlignment="1" applyProtection="1">
      <alignment horizontal="right" vertical="center" shrinkToFit="1"/>
      <protection locked="0"/>
    </xf>
    <xf numFmtId="0" fontId="5" fillId="0" borderId="0" xfId="0" applyFont="1" applyAlignment="1" applyProtection="1">
      <alignment horizontal="right" vertical="center"/>
    </xf>
    <xf numFmtId="0" fontId="0" fillId="0" borderId="0" xfId="0" applyAlignment="1" applyProtection="1">
      <alignment horizontal="center" vertical="center"/>
    </xf>
    <xf numFmtId="0" fontId="14" fillId="0" borderId="1" xfId="0" applyFont="1" applyBorder="1" applyAlignment="1" applyProtection="1">
      <alignment horizontal="center"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0" fontId="0"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Alignment="1" applyProtection="1">
      <alignment vertical="center"/>
    </xf>
    <xf numFmtId="0" fontId="3" fillId="8" borderId="7" xfId="0" applyFont="1" applyFill="1" applyBorder="1" applyAlignment="1" applyProtection="1">
      <alignment horizontal="center" vertical="center"/>
    </xf>
    <xf numFmtId="0" fontId="6" fillId="0" borderId="0" xfId="3" applyFont="1" applyFill="1" applyProtection="1">
      <alignment vertical="center"/>
    </xf>
    <xf numFmtId="0" fontId="14" fillId="4" borderId="3" xfId="3"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6" fillId="0" borderId="0" xfId="3" applyFont="1" applyFill="1" applyBorder="1" applyProtection="1">
      <alignment vertical="center"/>
    </xf>
    <xf numFmtId="0" fontId="3" fillId="0" borderId="25" xfId="0" applyFont="1" applyFill="1" applyBorder="1" applyAlignment="1" applyProtection="1">
      <alignment horizontal="center" vertical="center" shrinkToFit="1"/>
    </xf>
    <xf numFmtId="38" fontId="0" fillId="0" borderId="0" xfId="2" applyFont="1" applyProtection="1">
      <alignment vertical="center"/>
    </xf>
    <xf numFmtId="0" fontId="0" fillId="0" borderId="23" xfId="0" applyFont="1" applyFill="1" applyBorder="1" applyAlignment="1" applyProtection="1">
      <alignment horizontal="center" vertical="center" shrinkToFit="1"/>
    </xf>
    <xf numFmtId="187" fontId="71" fillId="11" borderId="1" xfId="0" applyNumberFormat="1" applyFont="1" applyFill="1" applyBorder="1" applyAlignment="1" applyProtection="1">
      <alignment vertical="center" shrinkToFit="1"/>
    </xf>
    <xf numFmtId="0" fontId="4" fillId="11" borderId="63" xfId="0" applyFont="1" applyFill="1" applyBorder="1" applyAlignment="1" applyProtection="1">
      <alignment horizontal="center" vertical="center" wrapText="1"/>
    </xf>
    <xf numFmtId="0" fontId="31" fillId="11" borderId="16" xfId="0" applyFont="1" applyFill="1" applyBorder="1" applyAlignment="1" applyProtection="1">
      <alignment horizontal="center" vertical="top" wrapText="1"/>
    </xf>
    <xf numFmtId="177" fontId="73" fillId="11" borderId="1" xfId="0" applyNumberFormat="1" applyFont="1" applyFill="1" applyBorder="1" applyAlignment="1" applyProtection="1">
      <alignment horizontal="left" vertical="center" wrapText="1" shrinkToFit="1"/>
    </xf>
    <xf numFmtId="0" fontId="4" fillId="2" borderId="63" xfId="0" applyFont="1" applyFill="1" applyBorder="1" applyAlignment="1" applyProtection="1">
      <alignment horizontal="center" vertical="center" wrapText="1"/>
    </xf>
    <xf numFmtId="187" fontId="6" fillId="2" borderId="65" xfId="0" applyNumberFormat="1" applyFont="1" applyFill="1" applyBorder="1" applyAlignment="1" applyProtection="1">
      <alignment horizontal="center" vertical="center"/>
    </xf>
    <xf numFmtId="0" fontId="14" fillId="0" borderId="0" xfId="3" applyFont="1" applyFill="1" applyBorder="1" applyAlignment="1" applyProtection="1">
      <alignment horizontal="center" vertical="center"/>
      <protection locked="0"/>
    </xf>
    <xf numFmtId="0" fontId="14" fillId="3" borderId="14" xfId="3" applyFont="1" applyFill="1" applyBorder="1" applyAlignment="1" applyProtection="1">
      <alignment horizontal="center" vertical="center"/>
      <protection locked="0"/>
    </xf>
    <xf numFmtId="0" fontId="14" fillId="3" borderId="15" xfId="3" applyFont="1" applyFill="1" applyBorder="1" applyAlignment="1" applyProtection="1">
      <alignment horizontal="center" vertical="center" shrinkToFit="1"/>
      <protection locked="0"/>
    </xf>
    <xf numFmtId="0" fontId="14" fillId="3" borderId="14" xfId="3" applyFont="1" applyFill="1" applyBorder="1" applyAlignment="1" applyProtection="1">
      <alignment horizontal="center" vertical="center" shrinkToFit="1"/>
      <protection locked="0"/>
    </xf>
    <xf numFmtId="0" fontId="14" fillId="3" borderId="16" xfId="3" applyFont="1" applyFill="1" applyBorder="1" applyAlignment="1" applyProtection="1">
      <alignment horizontal="center" vertical="center" shrinkToFit="1"/>
      <protection locked="0"/>
    </xf>
    <xf numFmtId="0" fontId="14" fillId="3" borderId="16" xfId="3" applyFont="1" applyFill="1" applyBorder="1" applyAlignment="1" applyProtection="1">
      <alignment horizontal="center" vertical="center"/>
      <protection locked="0"/>
    </xf>
    <xf numFmtId="0" fontId="11" fillId="0" borderId="0" xfId="0" applyFont="1" applyFill="1" applyAlignment="1" applyProtection="1">
      <alignment horizontal="left" vertical="center"/>
      <protection locked="0"/>
    </xf>
    <xf numFmtId="0" fontId="0" fillId="0" borderId="0" xfId="0" applyFill="1" applyProtection="1">
      <alignment vertical="center"/>
      <protection locked="0"/>
    </xf>
    <xf numFmtId="182" fontId="14" fillId="3" borderId="12" xfId="3" applyNumberFormat="1"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44" fillId="0" borderId="0" xfId="3" applyFont="1" applyFill="1" applyBorder="1" applyProtection="1">
      <alignment vertical="center"/>
    </xf>
    <xf numFmtId="0" fontId="14" fillId="3" borderId="0" xfId="3" applyFont="1" applyFill="1" applyBorder="1" applyAlignment="1" applyProtection="1">
      <alignment horizontal="center" vertical="center"/>
      <protection locked="0"/>
    </xf>
    <xf numFmtId="0" fontId="49" fillId="0" borderId="0" xfId="0" applyFont="1" applyBorder="1" applyProtection="1">
      <alignment vertical="center"/>
    </xf>
    <xf numFmtId="0" fontId="48" fillId="0" borderId="0" xfId="3" applyFont="1" applyFill="1" applyBorder="1" applyAlignment="1" applyProtection="1">
      <alignment horizontal="left" vertical="center" wrapText="1"/>
    </xf>
    <xf numFmtId="0" fontId="14" fillId="3" borderId="0" xfId="3" applyFont="1" applyFill="1" applyBorder="1" applyAlignment="1" applyProtection="1">
      <alignment horizontal="center" vertical="center" shrinkToFit="1"/>
    </xf>
    <xf numFmtId="0" fontId="0" fillId="0" borderId="0" xfId="3" applyFont="1" applyFill="1" applyBorder="1" applyAlignment="1" applyProtection="1">
      <alignment vertical="center" wrapText="1"/>
    </xf>
    <xf numFmtId="0" fontId="0" fillId="0" borderId="0" xfId="0" applyFill="1" applyBorder="1" applyProtection="1">
      <alignment vertical="center"/>
    </xf>
    <xf numFmtId="0" fontId="37" fillId="0" borderId="0" xfId="0" applyFont="1" applyAlignment="1" applyProtection="1">
      <alignment horizontal="center" vertical="center"/>
    </xf>
    <xf numFmtId="0" fontId="38" fillId="0" borderId="0" xfId="0" applyFont="1" applyAlignment="1" applyProtection="1">
      <alignment vertical="center"/>
    </xf>
    <xf numFmtId="0" fontId="5" fillId="0" borderId="1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0" fillId="0" borderId="0" xfId="0" applyAlignment="1" applyProtection="1">
      <alignment horizontal="center" vertical="center"/>
    </xf>
    <xf numFmtId="0" fontId="40" fillId="4" borderId="2" xfId="4" applyFont="1" applyFill="1" applyBorder="1" applyAlignment="1" applyProtection="1">
      <alignment horizontal="center" vertical="center"/>
      <protection locked="0"/>
    </xf>
    <xf numFmtId="0" fontId="40" fillId="4" borderId="8" xfId="4" applyFont="1" applyFill="1" applyBorder="1" applyAlignment="1" applyProtection="1">
      <alignment horizontal="center" vertical="center"/>
      <protection locked="0"/>
    </xf>
    <xf numFmtId="0" fontId="44" fillId="0" borderId="2" xfId="0" applyFont="1" applyBorder="1" applyAlignment="1" applyProtection="1">
      <alignment horizontal="left" vertical="center" shrinkToFit="1"/>
    </xf>
    <xf numFmtId="0" fontId="44" fillId="0" borderId="7" xfId="0" applyFont="1" applyBorder="1" applyAlignment="1" applyProtection="1">
      <alignment horizontal="left" vertical="center" shrinkToFit="1"/>
    </xf>
    <xf numFmtId="0" fontId="44" fillId="0" borderId="8" xfId="0" applyFont="1" applyBorder="1" applyAlignment="1" applyProtection="1">
      <alignment horizontal="left" vertical="center" shrinkToFit="1"/>
    </xf>
    <xf numFmtId="0" fontId="52" fillId="0" borderId="5" xfId="3" applyFont="1" applyFill="1" applyBorder="1" applyAlignment="1" applyProtection="1">
      <alignment horizontal="center" vertical="center" shrinkToFit="1"/>
    </xf>
    <xf numFmtId="0" fontId="50" fillId="0" borderId="5" xfId="3" applyFont="1" applyFill="1" applyBorder="1" applyAlignment="1" applyProtection="1">
      <alignment horizontal="center" vertical="center" shrinkToFit="1"/>
    </xf>
    <xf numFmtId="0" fontId="24" fillId="5" borderId="0" xfId="0" applyFont="1" applyFill="1" applyAlignment="1" applyProtection="1">
      <alignment horizontal="center" vertical="center" wrapText="1"/>
    </xf>
    <xf numFmtId="0" fontId="5" fillId="0" borderId="0" xfId="0" applyFont="1" applyAlignment="1" applyProtection="1">
      <alignment horizontal="right" vertical="center"/>
    </xf>
    <xf numFmtId="180" fontId="0" fillId="3" borderId="0" xfId="0" applyNumberFormat="1" applyFont="1" applyFill="1" applyAlignment="1" applyProtection="1">
      <alignment horizontal="right" vertical="center"/>
      <protection locked="0"/>
    </xf>
    <xf numFmtId="180" fontId="0" fillId="3" borderId="0" xfId="0" applyNumberFormat="1" applyFont="1" applyFill="1" applyAlignment="1" applyProtection="1">
      <alignment vertical="center"/>
      <protection locked="0"/>
    </xf>
    <xf numFmtId="0" fontId="58" fillId="11" borderId="30" xfId="0" applyFont="1" applyFill="1" applyBorder="1" applyAlignment="1" applyProtection="1">
      <alignment horizontal="center" vertical="center" wrapText="1"/>
    </xf>
    <xf numFmtId="0" fontId="58" fillId="11" borderId="31" xfId="0" applyFont="1" applyFill="1" applyBorder="1" applyAlignment="1" applyProtection="1">
      <alignment horizontal="center" vertical="center" wrapText="1"/>
    </xf>
    <xf numFmtId="0" fontId="58" fillId="11" borderId="32" xfId="0" applyFont="1" applyFill="1" applyBorder="1" applyAlignment="1" applyProtection="1">
      <alignment horizontal="center" vertical="center" wrapText="1"/>
    </xf>
    <xf numFmtId="0" fontId="0" fillId="3" borderId="0" xfId="0" applyFont="1" applyFill="1" applyAlignment="1" applyProtection="1">
      <alignment horizontal="left" vertical="center" shrinkToFit="1"/>
      <protection locked="0"/>
    </xf>
    <xf numFmtId="0" fontId="0" fillId="3" borderId="0" xfId="0" applyFont="1" applyFill="1" applyAlignment="1" applyProtection="1">
      <alignment horizontal="left" vertical="center"/>
      <protection locked="0"/>
    </xf>
    <xf numFmtId="0" fontId="59" fillId="3" borderId="41" xfId="0" applyFont="1" applyFill="1" applyBorder="1" applyAlignment="1" applyProtection="1">
      <alignment horizontal="left" vertical="center"/>
    </xf>
    <xf numFmtId="0" fontId="59" fillId="3" borderId="43" xfId="0" applyFont="1" applyFill="1" applyBorder="1" applyAlignment="1" applyProtection="1">
      <alignment horizontal="left" vertical="center"/>
    </xf>
    <xf numFmtId="0" fontId="59" fillId="4" borderId="58" xfId="0" applyFont="1" applyFill="1" applyBorder="1" applyAlignment="1" applyProtection="1">
      <alignment horizontal="left" vertical="center"/>
    </xf>
    <xf numFmtId="0" fontId="59" fillId="4" borderId="59" xfId="0" applyFont="1" applyFill="1" applyBorder="1" applyAlignment="1" applyProtection="1">
      <alignment horizontal="left" vertical="center"/>
    </xf>
    <xf numFmtId="0" fontId="59" fillId="2" borderId="45" xfId="0" applyFont="1" applyFill="1" applyBorder="1" applyAlignment="1" applyProtection="1">
      <alignment horizontal="left" vertical="center"/>
    </xf>
    <xf numFmtId="0" fontId="59" fillId="2" borderId="47" xfId="0" applyFont="1" applyFill="1" applyBorder="1" applyAlignment="1" applyProtection="1">
      <alignment horizontal="left" vertical="center"/>
    </xf>
    <xf numFmtId="182" fontId="14" fillId="2" borderId="2" xfId="0" applyNumberFormat="1" applyFont="1" applyFill="1" applyBorder="1" applyAlignment="1" applyProtection="1">
      <alignment horizontal="center" vertical="center"/>
    </xf>
    <xf numFmtId="182" fontId="14" fillId="2" borderId="8"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left" vertical="center"/>
    </xf>
    <xf numFmtId="0" fontId="14" fillId="2" borderId="7"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4" fillId="2" borderId="6" xfId="0" applyNumberFormat="1" applyFont="1" applyFill="1" applyBorder="1" applyAlignment="1" applyProtection="1">
      <alignment horizontal="left" vertical="center"/>
    </xf>
    <xf numFmtId="0" fontId="0" fillId="2" borderId="1" xfId="0" applyNumberFormat="1" applyFont="1" applyFill="1" applyBorder="1" applyAlignment="1" applyProtection="1">
      <alignment horizontal="left" vertical="center"/>
    </xf>
    <xf numFmtId="177" fontId="0" fillId="0" borderId="1" xfId="0" applyNumberFormat="1" applyBorder="1" applyAlignment="1" applyProtection="1">
      <alignment horizontal="center" vertical="center"/>
    </xf>
    <xf numFmtId="182"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186" fontId="0" fillId="2" borderId="1" xfId="0" applyNumberFormat="1"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0" borderId="2" xfId="0" applyFont="1" applyBorder="1" applyAlignment="1" applyProtection="1">
      <alignment horizontal="left" vertical="center"/>
    </xf>
    <xf numFmtId="0" fontId="14" fillId="0" borderId="7" xfId="0" applyFont="1" applyBorder="1" applyAlignment="1" applyProtection="1">
      <alignment horizontal="left" vertical="center"/>
    </xf>
    <xf numFmtId="38" fontId="28" fillId="2" borderId="2" xfId="2" applyFont="1" applyFill="1" applyBorder="1" applyAlignment="1" applyProtection="1">
      <alignment horizontal="center" vertical="center"/>
    </xf>
    <xf numFmtId="38" fontId="28" fillId="2" borderId="7" xfId="2"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4" borderId="2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177" fontId="0" fillId="4" borderId="19"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wrapText="1"/>
    </xf>
    <xf numFmtId="177" fontId="0" fillId="3" borderId="1" xfId="0" applyNumberFormat="1" applyFill="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9" xfId="0" applyFont="1" applyBorder="1" applyAlignment="1" applyProtection="1">
      <alignment horizontal="center" vertical="center"/>
    </xf>
    <xf numFmtId="38" fontId="23" fillId="2" borderId="3" xfId="2" applyNumberFormat="1" applyFont="1" applyFill="1" applyBorder="1" applyAlignment="1" applyProtection="1">
      <alignment horizontal="right" vertical="center"/>
    </xf>
    <xf numFmtId="38" fontId="23" fillId="2" borderId="19" xfId="2" applyNumberFormat="1" applyFont="1" applyFill="1" applyBorder="1" applyAlignment="1" applyProtection="1">
      <alignment horizontal="right" vertical="center"/>
    </xf>
    <xf numFmtId="38" fontId="23" fillId="2" borderId="9" xfId="2" applyNumberFormat="1" applyFont="1" applyFill="1" applyBorder="1" applyAlignment="1" applyProtection="1">
      <alignment horizontal="right" vertical="center"/>
    </xf>
    <xf numFmtId="0" fontId="0" fillId="3" borderId="25" xfId="0" applyFont="1" applyFill="1" applyBorder="1" applyAlignment="1" applyProtection="1">
      <alignment horizontal="right" vertical="center" shrinkToFit="1"/>
      <protection locked="0"/>
    </xf>
    <xf numFmtId="0" fontId="0" fillId="4" borderId="21" xfId="0"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shrinkToFit="1"/>
      <protection locked="0"/>
    </xf>
    <xf numFmtId="188" fontId="74" fillId="3" borderId="2" xfId="2" applyNumberFormat="1" applyFont="1" applyFill="1" applyBorder="1" applyAlignment="1" applyProtection="1">
      <alignment horizontal="center" vertical="center" shrinkToFit="1"/>
      <protection locked="0"/>
    </xf>
    <xf numFmtId="188" fontId="74" fillId="3" borderId="8" xfId="2" applyNumberFormat="1" applyFont="1" applyFill="1" applyBorder="1" applyAlignment="1" applyProtection="1">
      <alignment horizontal="center" vertical="center" shrinkToFit="1"/>
      <protection locked="0"/>
    </xf>
    <xf numFmtId="187" fontId="74" fillId="3" borderId="1" xfId="2" applyNumberFormat="1" applyFont="1" applyFill="1" applyBorder="1" applyAlignment="1" applyProtection="1">
      <alignment horizontal="center" vertical="center" shrinkToFit="1"/>
      <protection locked="0"/>
    </xf>
    <xf numFmtId="187" fontId="74" fillId="3" borderId="2" xfId="2" applyNumberFormat="1" applyFont="1" applyFill="1" applyBorder="1" applyAlignment="1" applyProtection="1">
      <alignment horizontal="center" vertical="center" shrinkToFit="1"/>
      <protection locked="0"/>
    </xf>
    <xf numFmtId="0" fontId="12" fillId="10" borderId="2" xfId="0" applyFont="1" applyFill="1" applyBorder="1" applyAlignment="1" applyProtection="1">
      <alignment horizontal="left" vertical="center" wrapText="1"/>
    </xf>
    <xf numFmtId="0" fontId="12" fillId="10" borderId="7"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0" fillId="0" borderId="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38" fontId="1" fillId="3" borderId="1" xfId="2" applyFont="1" applyFill="1" applyBorder="1" applyAlignment="1" applyProtection="1">
      <alignment horizontal="center" vertical="center"/>
      <protection locked="0"/>
    </xf>
    <xf numFmtId="38" fontId="0" fillId="2" borderId="1" xfId="2" applyFont="1" applyFill="1" applyBorder="1" applyAlignment="1" applyProtection="1">
      <alignment horizontal="center" vertical="center"/>
    </xf>
    <xf numFmtId="0" fontId="0" fillId="3" borderId="2"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182" fontId="0" fillId="3" borderId="2" xfId="0" applyNumberFormat="1" applyFont="1" applyFill="1" applyBorder="1" applyAlignment="1" applyProtection="1">
      <alignment horizontal="center" vertical="center"/>
      <protection locked="0"/>
    </xf>
    <xf numFmtId="182" fontId="0" fillId="3" borderId="7" xfId="0" applyNumberFormat="1" applyFont="1" applyFill="1" applyBorder="1" applyAlignment="1" applyProtection="1">
      <alignment horizontal="center" vertical="center"/>
      <protection locked="0"/>
    </xf>
    <xf numFmtId="0" fontId="62" fillId="0" borderId="2" xfId="0" applyFont="1" applyFill="1" applyBorder="1" applyAlignment="1" applyProtection="1">
      <alignment horizontal="left" vertical="center" wrapText="1"/>
    </xf>
    <xf numFmtId="0" fontId="62" fillId="0" borderId="7" xfId="0" applyFont="1" applyFill="1" applyBorder="1" applyAlignment="1" applyProtection="1">
      <alignment horizontal="left" vertical="center" wrapText="1"/>
    </xf>
    <xf numFmtId="38" fontId="62" fillId="0" borderId="7" xfId="2" applyFont="1" applyFill="1" applyBorder="1" applyAlignment="1" applyProtection="1">
      <alignment horizontal="left" vertical="top" wrapText="1"/>
    </xf>
    <xf numFmtId="0" fontId="13" fillId="0" borderId="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4" fillId="0" borderId="2"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38" fontId="15" fillId="2" borderId="3" xfId="2" applyFont="1" applyFill="1" applyBorder="1" applyAlignment="1" applyProtection="1">
      <alignment horizontal="right" vertical="center"/>
    </xf>
    <xf numFmtId="38" fontId="15" fillId="2" borderId="9" xfId="2" applyFont="1" applyFill="1" applyBorder="1" applyAlignment="1" applyProtection="1">
      <alignment horizontal="right"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14" fillId="0" borderId="2"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4" fillId="10" borderId="2" xfId="0" applyFont="1" applyFill="1" applyBorder="1" applyAlignment="1" applyProtection="1">
      <alignment horizontal="center" vertical="center" shrinkToFit="1"/>
    </xf>
    <xf numFmtId="0" fontId="14" fillId="10" borderId="8" xfId="0" applyFont="1" applyFill="1" applyBorder="1" applyAlignment="1" applyProtection="1">
      <alignment horizontal="center" vertical="center" shrinkToFit="1"/>
    </xf>
    <xf numFmtId="0" fontId="3" fillId="10" borderId="2"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8" borderId="2" xfId="0" applyFont="1" applyFill="1" applyBorder="1" applyAlignment="1" applyProtection="1">
      <alignment horizontal="center" vertical="center"/>
    </xf>
    <xf numFmtId="0" fontId="3" fillId="8" borderId="8" xfId="0" applyFont="1" applyFill="1" applyBorder="1" applyAlignment="1" applyProtection="1">
      <alignment horizontal="center" vertical="center"/>
    </xf>
    <xf numFmtId="0" fontId="13" fillId="8" borderId="2" xfId="0" applyFont="1" applyFill="1" applyBorder="1" applyAlignment="1" applyProtection="1">
      <alignment horizontal="left" vertical="center" shrinkToFit="1"/>
    </xf>
    <xf numFmtId="0" fontId="13" fillId="8" borderId="7" xfId="0" applyFont="1" applyFill="1" applyBorder="1" applyAlignment="1" applyProtection="1">
      <alignment horizontal="left" vertical="center" shrinkToFit="1"/>
    </xf>
    <xf numFmtId="0" fontId="14" fillId="0" borderId="1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3" fillId="11" borderId="9" xfId="0" applyFont="1" applyFill="1" applyBorder="1" applyAlignment="1" applyProtection="1">
      <alignment horizontal="left" vertical="center" wrapText="1"/>
    </xf>
    <xf numFmtId="0" fontId="3" fillId="11" borderId="17" xfId="0" applyFont="1" applyFill="1" applyBorder="1" applyAlignment="1" applyProtection="1">
      <alignment horizontal="left" vertical="center" wrapText="1"/>
    </xf>
    <xf numFmtId="0" fontId="3" fillId="11" borderId="1" xfId="0" applyFont="1" applyFill="1" applyBorder="1" applyAlignment="1" applyProtection="1">
      <alignment horizontal="left" vertical="center" wrapText="1"/>
    </xf>
    <xf numFmtId="0" fontId="3" fillId="11" borderId="2" xfId="0" applyFont="1" applyFill="1" applyBorder="1" applyAlignment="1" applyProtection="1">
      <alignment horizontal="left" vertical="center" wrapText="1"/>
    </xf>
    <xf numFmtId="0" fontId="0" fillId="0" borderId="12"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4" fillId="11" borderId="12" xfId="0" applyFont="1" applyFill="1" applyBorder="1" applyAlignment="1" applyProtection="1">
      <alignment vertical="center" wrapText="1" shrinkToFit="1"/>
    </xf>
    <xf numFmtId="0" fontId="4" fillId="11" borderId="4" xfId="0" applyFont="1" applyFill="1" applyBorder="1" applyAlignment="1" applyProtection="1">
      <alignment vertical="center" wrapText="1" shrinkToFit="1"/>
    </xf>
    <xf numFmtId="0" fontId="4" fillId="11" borderId="6" xfId="0" applyFont="1" applyFill="1" applyBorder="1" applyAlignment="1" applyProtection="1">
      <alignment vertical="center" wrapText="1" shrinkToFit="1"/>
    </xf>
    <xf numFmtId="0" fontId="4" fillId="11" borderId="17" xfId="0" applyFont="1" applyFill="1" applyBorder="1" applyAlignment="1" applyProtection="1">
      <alignment vertical="center" wrapText="1" shrinkToFit="1"/>
    </xf>
    <xf numFmtId="0" fontId="4" fillId="11" borderId="5" xfId="0" applyFont="1" applyFill="1" applyBorder="1" applyAlignment="1" applyProtection="1">
      <alignment vertical="center" wrapText="1" shrinkToFit="1"/>
    </xf>
    <xf numFmtId="0" fontId="4" fillId="11" borderId="11" xfId="0" applyFont="1" applyFill="1" applyBorder="1" applyAlignment="1" applyProtection="1">
      <alignment vertical="center" wrapText="1" shrinkToFit="1"/>
    </xf>
    <xf numFmtId="179" fontId="67" fillId="3" borderId="0" xfId="0" applyNumberFormat="1" applyFont="1" applyFill="1" applyBorder="1" applyAlignment="1" applyProtection="1">
      <alignment horizontal="center" vertical="center"/>
    </xf>
    <xf numFmtId="0" fontId="70" fillId="0" borderId="0" xfId="0" applyFont="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4" borderId="2"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187" fontId="72" fillId="13" borderId="64" xfId="2" applyNumberFormat="1" applyFont="1" applyFill="1" applyBorder="1" applyAlignment="1" applyProtection="1">
      <alignment horizontal="center" vertical="center"/>
      <protection locked="0"/>
    </xf>
    <xf numFmtId="187" fontId="72" fillId="13" borderId="66" xfId="2" applyNumberFormat="1" applyFont="1" applyFill="1" applyBorder="1" applyAlignment="1" applyProtection="1">
      <alignment horizontal="center" vertical="center"/>
      <protection locked="0"/>
    </xf>
    <xf numFmtId="0" fontId="14" fillId="0" borderId="0"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xf>
    <xf numFmtId="0" fontId="14" fillId="0" borderId="2" xfId="3" applyFont="1" applyFill="1" applyBorder="1" applyAlignment="1" applyProtection="1">
      <alignment horizontal="left" vertical="center"/>
    </xf>
    <xf numFmtId="0" fontId="14" fillId="0" borderId="7" xfId="3" applyFont="1" applyFill="1" applyBorder="1" applyAlignment="1" applyProtection="1">
      <alignment horizontal="left" vertical="center"/>
    </xf>
    <xf numFmtId="0" fontId="14" fillId="0" borderId="5" xfId="3" applyFont="1" applyFill="1" applyBorder="1" applyAlignment="1" applyProtection="1">
      <alignment horizontal="left" vertical="center"/>
    </xf>
    <xf numFmtId="0" fontId="50" fillId="0" borderId="0" xfId="3" applyFont="1" applyFill="1" applyBorder="1" applyAlignment="1" applyProtection="1">
      <alignment horizontal="center" vertical="center"/>
    </xf>
    <xf numFmtId="0" fontId="14" fillId="0" borderId="1" xfId="3" applyFont="1" applyFill="1" applyBorder="1" applyAlignment="1" applyProtection="1">
      <alignment horizontal="left" vertical="center" wrapText="1"/>
    </xf>
    <xf numFmtId="0" fontId="14" fillId="0" borderId="2" xfId="3" applyFont="1" applyFill="1" applyBorder="1" applyAlignment="1" applyProtection="1">
      <alignment horizontal="left" vertical="center" wrapText="1"/>
    </xf>
    <xf numFmtId="0" fontId="0" fillId="0" borderId="0" xfId="0" applyBorder="1" applyAlignment="1" applyProtection="1">
      <alignment horizontal="left" vertical="top" wrapText="1"/>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14" fillId="0" borderId="17"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xf>
    <xf numFmtId="0" fontId="14" fillId="6" borderId="6" xfId="3" applyFont="1" applyFill="1" applyBorder="1" applyAlignment="1" applyProtection="1">
      <alignment horizontal="left" vertical="center" shrinkToFit="1"/>
    </xf>
    <xf numFmtId="0" fontId="14" fillId="6" borderId="3" xfId="3" applyFont="1" applyFill="1" applyBorder="1" applyAlignment="1" applyProtection="1">
      <alignment horizontal="left" vertical="center" shrinkToFit="1"/>
    </xf>
    <xf numFmtId="0" fontId="14" fillId="0" borderId="3" xfId="3" applyFont="1" applyFill="1" applyBorder="1" applyAlignment="1" applyProtection="1">
      <alignment horizontal="left" vertical="center" wrapText="1"/>
    </xf>
    <xf numFmtId="0" fontId="14" fillId="0" borderId="24" xfId="3" applyFont="1" applyFill="1" applyBorder="1" applyAlignment="1" applyProtection="1">
      <alignment horizontal="left" vertical="center" wrapText="1"/>
    </xf>
    <xf numFmtId="0" fontId="14" fillId="0" borderId="9" xfId="3" applyFont="1" applyFill="1" applyBorder="1" applyAlignment="1" applyProtection="1">
      <alignment horizontal="left" vertical="center" wrapText="1"/>
    </xf>
    <xf numFmtId="0" fontId="14" fillId="0" borderId="17" xfId="3" applyFont="1" applyFill="1" applyBorder="1" applyAlignment="1" applyProtection="1">
      <alignment horizontal="left" vertical="center" wrapText="1"/>
    </xf>
    <xf numFmtId="0" fontId="14" fillId="0" borderId="3" xfId="3" applyFont="1" applyFill="1" applyBorder="1" applyAlignment="1" applyProtection="1">
      <alignment horizontal="left" vertical="center"/>
    </xf>
    <xf numFmtId="0" fontId="14" fillId="0" borderId="24" xfId="3" applyFont="1" applyFill="1" applyBorder="1" applyAlignment="1" applyProtection="1">
      <alignment horizontal="left" vertical="center"/>
    </xf>
    <xf numFmtId="0" fontId="0" fillId="0" borderId="2"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xf>
    <xf numFmtId="0" fontId="14" fillId="0" borderId="1" xfId="3" applyFont="1" applyFill="1" applyBorder="1" applyAlignment="1" applyProtection="1">
      <alignment horizontal="left" vertical="center"/>
    </xf>
    <xf numFmtId="0" fontId="14" fillId="0" borderId="26" xfId="3" applyFont="1" applyFill="1" applyBorder="1" applyAlignment="1" applyProtection="1">
      <alignment horizontal="left" vertical="center"/>
    </xf>
    <xf numFmtId="0" fontId="0" fillId="0" borderId="1" xfId="3" applyFont="1" applyFill="1" applyBorder="1" applyAlignment="1" applyProtection="1">
      <alignment horizontal="left" vertical="center" wrapText="1" shrinkToFit="1"/>
    </xf>
    <xf numFmtId="0" fontId="1" fillId="0" borderId="1" xfId="3" applyFill="1" applyBorder="1" applyAlignment="1" applyProtection="1">
      <alignment horizontal="left" vertical="center" shrinkToFit="1"/>
    </xf>
    <xf numFmtId="0" fontId="1" fillId="0" borderId="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 fillId="0" borderId="11" xfId="3" applyFont="1" applyFill="1" applyBorder="1" applyAlignment="1" applyProtection="1">
      <alignment horizontal="center" vertical="center" wrapText="1" shrinkToFit="1"/>
    </xf>
    <xf numFmtId="0" fontId="14" fillId="6" borderId="8" xfId="3" applyFont="1" applyFill="1" applyBorder="1" applyAlignment="1" applyProtection="1">
      <alignment horizontal="left" vertical="center" shrinkToFit="1"/>
    </xf>
    <xf numFmtId="0" fontId="14" fillId="6" borderId="1" xfId="3" applyFont="1" applyFill="1" applyBorder="1" applyAlignment="1" applyProtection="1">
      <alignment horizontal="left" vertical="center" shrinkToFit="1"/>
    </xf>
    <xf numFmtId="0" fontId="14" fillId="6" borderId="9" xfId="3" applyFont="1" applyFill="1" applyBorder="1" applyAlignment="1" applyProtection="1">
      <alignment horizontal="left" vertical="center" shrinkToFit="1"/>
    </xf>
    <xf numFmtId="0" fontId="0" fillId="0" borderId="12" xfId="3" applyFont="1" applyFill="1" applyBorder="1" applyAlignment="1" applyProtection="1">
      <alignment horizontal="center" vertical="center" wrapText="1"/>
    </xf>
    <xf numFmtId="0" fontId="0" fillId="0" borderId="6" xfId="3" applyFont="1" applyFill="1" applyBorder="1" applyAlignment="1" applyProtection="1">
      <alignment horizontal="center" vertical="center" wrapText="1"/>
    </xf>
    <xf numFmtId="0" fontId="0" fillId="0" borderId="18"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7" xfId="3" applyFont="1" applyFill="1" applyBorder="1" applyAlignment="1" applyProtection="1">
      <alignment horizontal="center" vertical="center" wrapText="1"/>
    </xf>
    <xf numFmtId="0" fontId="0" fillId="0" borderId="11" xfId="3" applyFont="1" applyFill="1" applyBorder="1" applyAlignment="1" applyProtection="1">
      <alignment horizontal="center" vertical="center" wrapText="1"/>
    </xf>
    <xf numFmtId="0" fontId="14" fillId="0" borderId="26" xfId="3" applyFont="1" applyFill="1" applyBorder="1" applyAlignment="1" applyProtection="1">
      <alignment horizontal="left" vertical="center" wrapText="1"/>
    </xf>
    <xf numFmtId="0" fontId="14" fillId="0" borderId="13" xfId="3" applyFont="1" applyFill="1" applyBorder="1" applyAlignment="1" applyProtection="1">
      <alignment horizontal="left" vertical="center" wrapText="1"/>
    </xf>
    <xf numFmtId="0" fontId="14" fillId="0" borderId="52" xfId="3" applyFont="1" applyFill="1" applyBorder="1" applyAlignment="1" applyProtection="1">
      <alignment horizontal="left" vertical="center" wrapText="1"/>
    </xf>
    <xf numFmtId="0" fontId="59" fillId="2" borderId="38" xfId="0" applyFont="1" applyFill="1" applyBorder="1" applyAlignment="1" applyProtection="1">
      <alignment horizontal="left" vertical="center"/>
    </xf>
    <xf numFmtId="0" fontId="59" fillId="2" borderId="35" xfId="0" applyFont="1" applyFill="1" applyBorder="1" applyAlignment="1" applyProtection="1">
      <alignment horizontal="left" vertical="center"/>
    </xf>
    <xf numFmtId="0" fontId="14" fillId="0" borderId="51" xfId="3" applyFont="1" applyFill="1" applyBorder="1" applyAlignment="1" applyProtection="1">
      <alignment horizontal="left" vertical="center" shrinkToFit="1"/>
    </xf>
    <xf numFmtId="0" fontId="14" fillId="0" borderId="1" xfId="3" applyFont="1" applyFill="1" applyBorder="1" applyAlignment="1" applyProtection="1">
      <alignment horizontal="left" vertical="center" shrinkToFit="1"/>
    </xf>
    <xf numFmtId="0" fontId="14" fillId="0" borderId="53" xfId="3" applyFont="1" applyFill="1" applyBorder="1" applyAlignment="1" applyProtection="1">
      <alignment horizontal="left" vertical="center" shrinkToFit="1"/>
    </xf>
    <xf numFmtId="0" fontId="14" fillId="0" borderId="13" xfId="3" applyFont="1" applyFill="1" applyBorder="1" applyAlignment="1" applyProtection="1">
      <alignment horizontal="left" vertical="center" shrinkToFit="1"/>
    </xf>
    <xf numFmtId="0" fontId="48" fillId="0" borderId="0" xfId="3" applyFont="1" applyFill="1" applyBorder="1" applyAlignment="1" applyProtection="1">
      <alignment horizontal="left" vertical="center" wrapText="1"/>
    </xf>
    <xf numFmtId="0" fontId="48" fillId="0" borderId="0" xfId="3" applyFont="1" applyFill="1" applyBorder="1" applyAlignment="1" applyProtection="1">
      <alignment horizontal="left" vertical="center" shrinkToFit="1"/>
    </xf>
    <xf numFmtId="0" fontId="0" fillId="3" borderId="2" xfId="3" applyNumberFormat="1" applyFont="1" applyFill="1" applyBorder="1" applyAlignment="1" applyProtection="1">
      <alignment horizontal="center" vertical="center"/>
      <protection locked="0"/>
    </xf>
    <xf numFmtId="0" fontId="1" fillId="3" borderId="8" xfId="3" applyNumberFormat="1" applyFont="1" applyFill="1" applyBorder="1" applyAlignment="1" applyProtection="1">
      <alignment horizontal="center" vertical="center"/>
      <protection locked="0"/>
    </xf>
    <xf numFmtId="182" fontId="14" fillId="3" borderId="2" xfId="3" applyNumberFormat="1" applyFont="1" applyFill="1" applyBorder="1" applyAlignment="1" applyProtection="1">
      <alignment horizontal="center" vertical="center"/>
      <protection locked="0"/>
    </xf>
    <xf numFmtId="182" fontId="14" fillId="3" borderId="8" xfId="3" applyNumberFormat="1" applyFont="1" applyFill="1" applyBorder="1" applyAlignment="1" applyProtection="1">
      <alignment horizontal="center" vertical="center"/>
      <protection locked="0"/>
    </xf>
    <xf numFmtId="0" fontId="3" fillId="0" borderId="1" xfId="3" applyFont="1" applyFill="1" applyBorder="1" applyAlignment="1" applyProtection="1">
      <alignment horizontal="center" vertical="center"/>
    </xf>
    <xf numFmtId="0" fontId="0" fillId="0" borderId="12" xfId="3" applyFont="1" applyFill="1" applyBorder="1" applyAlignment="1" applyProtection="1">
      <alignment horizontal="left" vertical="center" wrapText="1"/>
    </xf>
    <xf numFmtId="0" fontId="1" fillId="0" borderId="4" xfId="3" applyFill="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5" xfId="0" applyBorder="1" applyAlignment="1" applyProtection="1">
      <alignment horizontal="left" vertical="center" wrapText="1"/>
    </xf>
    <xf numFmtId="0" fontId="52" fillId="0" borderId="7" xfId="3" applyFont="1" applyFill="1" applyBorder="1" applyAlignment="1" applyProtection="1">
      <alignment horizontal="center" vertical="center" shrinkToFit="1"/>
    </xf>
    <xf numFmtId="0" fontId="58" fillId="11" borderId="48" xfId="0" applyFont="1" applyFill="1" applyBorder="1" applyAlignment="1" applyProtection="1">
      <alignment horizontal="center" vertical="center" wrapText="1"/>
    </xf>
    <xf numFmtId="0" fontId="58" fillId="11" borderId="49" xfId="0" applyFont="1" applyFill="1" applyBorder="1" applyAlignment="1" applyProtection="1">
      <alignment horizontal="center" vertical="center" wrapText="1"/>
    </xf>
    <xf numFmtId="0" fontId="58" fillId="11" borderId="50" xfId="0" applyFont="1" applyFill="1" applyBorder="1" applyAlignment="1" applyProtection="1">
      <alignment horizontal="center" vertical="center" wrapText="1"/>
    </xf>
    <xf numFmtId="0" fontId="59" fillId="3" borderId="36" xfId="0" applyFont="1" applyFill="1" applyBorder="1" applyAlignment="1" applyProtection="1">
      <alignment horizontal="left" vertical="center" wrapText="1"/>
    </xf>
    <xf numFmtId="0" fontId="59" fillId="3" borderId="33" xfId="0" applyFont="1" applyFill="1" applyBorder="1" applyAlignment="1" applyProtection="1">
      <alignment horizontal="left" vertical="center" wrapText="1"/>
    </xf>
    <xf numFmtId="0" fontId="59" fillId="4" borderId="37" xfId="0" applyFont="1" applyFill="1" applyBorder="1" applyAlignment="1" applyProtection="1">
      <alignment horizontal="left" vertical="center"/>
    </xf>
    <xf numFmtId="0" fontId="59" fillId="4" borderId="34" xfId="0" applyFont="1" applyFill="1" applyBorder="1" applyAlignment="1" applyProtection="1">
      <alignment horizontal="left" vertical="center"/>
    </xf>
    <xf numFmtId="0" fontId="13" fillId="0" borderId="2" xfId="3" applyFont="1" applyFill="1" applyBorder="1" applyAlignment="1" applyProtection="1">
      <alignment horizontal="center" vertical="center"/>
    </xf>
    <xf numFmtId="0" fontId="13" fillId="0" borderId="7" xfId="3" applyFont="1" applyFill="1" applyBorder="1" applyAlignment="1" applyProtection="1">
      <alignment horizontal="center" vertical="center"/>
    </xf>
    <xf numFmtId="0" fontId="13" fillId="0" borderId="8" xfId="3" applyFont="1" applyFill="1" applyBorder="1" applyAlignment="1" applyProtection="1">
      <alignment horizontal="center" vertical="center"/>
    </xf>
    <xf numFmtId="0" fontId="6" fillId="0" borderId="0" xfId="3" applyFont="1" applyFill="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4" fillId="0" borderId="8" xfId="3" applyFont="1" applyFill="1" applyBorder="1" applyAlignment="1" applyProtection="1">
      <alignment horizontal="left" vertical="center"/>
    </xf>
    <xf numFmtId="0" fontId="14" fillId="3" borderId="1" xfId="3" applyFont="1" applyFill="1" applyBorder="1" applyAlignment="1" applyProtection="1">
      <alignment horizontal="left" vertical="center"/>
      <protection locked="0"/>
    </xf>
    <xf numFmtId="0" fontId="14" fillId="0" borderId="12" xfId="3" applyFont="1" applyFill="1" applyBorder="1" applyAlignment="1" applyProtection="1">
      <alignment horizontal="left" vertical="center"/>
    </xf>
    <xf numFmtId="0" fontId="14" fillId="0" borderId="6" xfId="3" applyFont="1" applyFill="1" applyBorder="1" applyAlignment="1" applyProtection="1">
      <alignment horizontal="left" vertical="center"/>
    </xf>
    <xf numFmtId="0" fontId="14" fillId="0" borderId="17" xfId="3" applyFont="1" applyFill="1" applyBorder="1" applyAlignment="1" applyProtection="1">
      <alignment horizontal="left" vertical="center"/>
    </xf>
    <xf numFmtId="0" fontId="14" fillId="0" borderId="11" xfId="3" applyFont="1" applyFill="1" applyBorder="1" applyAlignment="1" applyProtection="1">
      <alignment horizontal="left" vertical="center"/>
    </xf>
    <xf numFmtId="0" fontId="52" fillId="0" borderId="2" xfId="3" applyFont="1" applyFill="1" applyBorder="1" applyAlignment="1" applyProtection="1">
      <alignment horizontal="center" vertical="center" shrinkToFit="1"/>
    </xf>
    <xf numFmtId="182" fontId="14" fillId="3" borderId="7" xfId="3" applyNumberFormat="1" applyFont="1" applyFill="1" applyBorder="1" applyAlignment="1" applyProtection="1">
      <alignment horizontal="center" vertical="center"/>
      <protection locked="0"/>
    </xf>
    <xf numFmtId="177" fontId="0" fillId="3" borderId="2" xfId="3" applyNumberFormat="1" applyFont="1" applyFill="1" applyBorder="1" applyAlignment="1" applyProtection="1">
      <alignment horizontal="left" vertical="center"/>
      <protection locked="0"/>
    </xf>
    <xf numFmtId="177" fontId="1" fillId="3" borderId="7" xfId="3" applyNumberFormat="1" applyFont="1" applyFill="1" applyBorder="1" applyAlignment="1" applyProtection="1">
      <alignment horizontal="left" vertical="center"/>
      <protection locked="0"/>
    </xf>
    <xf numFmtId="177" fontId="1" fillId="3" borderId="8" xfId="3" applyNumberFormat="1" applyFont="1" applyFill="1" applyBorder="1" applyAlignment="1" applyProtection="1">
      <alignment horizontal="left" vertical="center"/>
      <protection locked="0"/>
    </xf>
    <xf numFmtId="177" fontId="0" fillId="0" borderId="2" xfId="3" applyNumberFormat="1" applyFont="1" applyFill="1" applyBorder="1" applyAlignment="1" applyProtection="1">
      <alignment horizontal="center" vertical="center"/>
    </xf>
    <xf numFmtId="177" fontId="1" fillId="0" borderId="7" xfId="3" applyNumberFormat="1" applyFill="1" applyBorder="1" applyAlignment="1" applyProtection="1">
      <alignment horizontal="center" vertical="center"/>
    </xf>
    <xf numFmtId="0" fontId="0" fillId="0" borderId="2" xfId="3" applyFont="1" applyFill="1" applyBorder="1" applyAlignment="1" applyProtection="1">
      <alignment horizontal="left" vertical="center"/>
    </xf>
    <xf numFmtId="0" fontId="1" fillId="0" borderId="8" xfId="3" applyFill="1" applyBorder="1" applyAlignment="1" applyProtection="1">
      <alignment horizontal="left" vertical="center"/>
    </xf>
    <xf numFmtId="0" fontId="25" fillId="0" borderId="2" xfId="4" applyFont="1" applyFill="1" applyBorder="1" applyAlignment="1" applyProtection="1">
      <alignment horizontal="center" vertical="center"/>
      <protection locked="0"/>
    </xf>
    <xf numFmtId="0" fontId="25" fillId="0" borderId="8" xfId="4" applyFont="1" applyFill="1" applyBorder="1" applyAlignment="1" applyProtection="1">
      <alignment horizontal="center" vertical="center"/>
      <protection locked="0"/>
    </xf>
    <xf numFmtId="0" fontId="5" fillId="0" borderId="2" xfId="0" applyFont="1" applyBorder="1" applyAlignment="1" applyProtection="1">
      <alignment vertical="center" shrinkToFit="1"/>
    </xf>
    <xf numFmtId="0" fontId="44" fillId="0" borderId="7" xfId="0" applyFont="1" applyBorder="1" applyAlignment="1" applyProtection="1">
      <alignment vertical="center" shrinkToFit="1"/>
    </xf>
    <xf numFmtId="0" fontId="44" fillId="0" borderId="8" xfId="0" applyFont="1" applyBorder="1" applyAlignment="1" applyProtection="1">
      <alignment vertical="center" shrinkToFit="1"/>
    </xf>
    <xf numFmtId="14" fontId="14" fillId="2" borderId="1" xfId="0" applyNumberFormat="1" applyFont="1" applyFill="1" applyBorder="1" applyAlignment="1" applyProtection="1">
      <alignment horizontal="center" vertical="center"/>
    </xf>
    <xf numFmtId="182" fontId="14" fillId="3" borderId="1" xfId="0" applyNumberFormat="1" applyFont="1" applyFill="1" applyBorder="1" applyAlignment="1" applyProtection="1">
      <alignment horizontal="center" vertical="center"/>
      <protection locked="0"/>
    </xf>
    <xf numFmtId="0" fontId="19" fillId="0" borderId="54" xfId="0" applyFont="1" applyBorder="1" applyAlignment="1" applyProtection="1">
      <alignment horizontal="left" vertical="center"/>
    </xf>
    <xf numFmtId="0" fontId="19" fillId="0" borderId="55"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7"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horizontal="left" vertical="center"/>
    </xf>
    <xf numFmtId="0" fontId="7" fillId="0" borderId="0" xfId="0" applyFont="1" applyBorder="1" applyAlignment="1" applyProtection="1">
      <alignment horizontal="left" vertical="center"/>
    </xf>
    <xf numFmtId="0" fontId="58" fillId="11" borderId="40" xfId="0" applyFont="1" applyFill="1" applyBorder="1" applyAlignment="1" applyProtection="1">
      <alignment horizontal="center" vertical="center" wrapText="1"/>
    </xf>
    <xf numFmtId="0" fontId="58" fillId="11" borderId="39" xfId="0" applyFont="1" applyFill="1" applyBorder="1" applyAlignment="1" applyProtection="1">
      <alignment horizontal="center" vertical="center" wrapText="1"/>
    </xf>
    <xf numFmtId="0" fontId="58" fillId="11" borderId="44" xfId="0" applyFont="1" applyFill="1" applyBorder="1" applyAlignment="1" applyProtection="1">
      <alignment horizontal="center" vertical="center" wrapText="1"/>
    </xf>
    <xf numFmtId="0" fontId="59" fillId="2" borderId="45" xfId="0" applyFont="1" applyFill="1" applyBorder="1" applyAlignment="1" applyProtection="1">
      <alignment horizontal="center" vertical="center"/>
    </xf>
    <xf numFmtId="0" fontId="59" fillId="2" borderId="46" xfId="0" applyFont="1" applyFill="1" applyBorder="1" applyAlignment="1" applyProtection="1">
      <alignment horizontal="center" vertical="center"/>
    </xf>
    <xf numFmtId="0" fontId="59" fillId="2" borderId="47" xfId="0" applyFont="1" applyFill="1" applyBorder="1" applyAlignment="1" applyProtection="1">
      <alignment horizontal="center" vertical="center"/>
    </xf>
    <xf numFmtId="0" fontId="59" fillId="3" borderId="41" xfId="0" applyFont="1" applyFill="1" applyBorder="1" applyAlignment="1" applyProtection="1">
      <alignment horizontal="center" vertical="center" wrapText="1"/>
    </xf>
    <xf numFmtId="0" fontId="59" fillId="3" borderId="42" xfId="0" applyFont="1" applyFill="1" applyBorder="1" applyAlignment="1" applyProtection="1">
      <alignment horizontal="center" vertical="center" wrapText="1"/>
    </xf>
    <xf numFmtId="0" fontId="59" fillId="3" borderId="43" xfId="0" applyFont="1" applyFill="1" applyBorder="1" applyAlignment="1" applyProtection="1">
      <alignment horizontal="center" vertical="center" wrapText="1"/>
    </xf>
    <xf numFmtId="0" fontId="59" fillId="4" borderId="37" xfId="0" applyFont="1" applyFill="1" applyBorder="1" applyAlignment="1" applyProtection="1">
      <alignment horizontal="center" vertical="center"/>
    </xf>
    <xf numFmtId="0" fontId="59" fillId="4" borderId="7" xfId="0" applyFont="1" applyFill="1" applyBorder="1" applyAlignment="1" applyProtection="1">
      <alignment horizontal="center" vertical="center"/>
    </xf>
    <xf numFmtId="0" fontId="59" fillId="4" borderId="34" xfId="0" applyFont="1" applyFill="1" applyBorder="1" applyAlignment="1" applyProtection="1">
      <alignment horizontal="center" vertical="center"/>
    </xf>
    <xf numFmtId="0" fontId="14" fillId="2" borderId="2"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177" fontId="0" fillId="2" borderId="3" xfId="0" applyNumberFormat="1" applyFont="1" applyFill="1" applyBorder="1" applyAlignment="1" applyProtection="1">
      <alignment horizontal="left" vertical="center"/>
    </xf>
    <xf numFmtId="177" fontId="0" fillId="2" borderId="12" xfId="0" applyNumberFormat="1" applyFont="1" applyFill="1" applyBorder="1" applyAlignment="1" applyProtection="1">
      <alignment horizontal="left" vertical="center"/>
    </xf>
    <xf numFmtId="177" fontId="0" fillId="0" borderId="1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Alignment="1" applyProtection="1">
      <alignment vertical="center"/>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177" fontId="0" fillId="3" borderId="27" xfId="0" applyNumberFormat="1" applyFont="1" applyFill="1" applyBorder="1" applyAlignment="1" applyProtection="1">
      <alignment horizontal="left" vertical="center"/>
      <protection locked="0"/>
    </xf>
    <xf numFmtId="177" fontId="0" fillId="3" borderId="28" xfId="0" applyNumberFormat="1" applyFont="1" applyFill="1" applyBorder="1" applyAlignment="1" applyProtection="1">
      <alignment horizontal="left" vertical="center"/>
      <protection locked="0"/>
    </xf>
    <xf numFmtId="177" fontId="0" fillId="3" borderId="29" xfId="0" applyNumberFormat="1" applyFont="1" applyFill="1" applyBorder="1" applyAlignment="1" applyProtection="1">
      <alignment horizontal="left" vertical="center"/>
      <protection locked="0"/>
    </xf>
    <xf numFmtId="179" fontId="44" fillId="2" borderId="15" xfId="0" applyNumberFormat="1" applyFont="1" applyFill="1" applyBorder="1" applyAlignment="1" applyProtection="1">
      <alignment horizontal="center" vertical="center"/>
    </xf>
    <xf numFmtId="179" fontId="44" fillId="2" borderId="60" xfId="0" applyNumberFormat="1" applyFont="1" applyFill="1" applyBorder="1" applyAlignment="1" applyProtection="1">
      <alignment horizontal="center" vertical="center"/>
    </xf>
    <xf numFmtId="179" fontId="44" fillId="2" borderId="16" xfId="0" applyNumberFormat="1" applyFont="1" applyFill="1" applyBorder="1" applyAlignment="1" applyProtection="1">
      <alignment horizontal="center" vertical="center"/>
    </xf>
    <xf numFmtId="0" fontId="0" fillId="0" borderId="61"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62" xfId="0" applyFont="1" applyBorder="1" applyAlignment="1" applyProtection="1">
      <alignment horizontal="center" vertical="center"/>
    </xf>
    <xf numFmtId="0" fontId="0" fillId="4" borderId="2"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0" fontId="0" fillId="4" borderId="8" xfId="0" applyFont="1" applyFill="1" applyBorder="1" applyAlignment="1" applyProtection="1">
      <alignment horizontal="center" vertical="center" shrinkToFit="1"/>
      <protection locked="0"/>
    </xf>
    <xf numFmtId="0" fontId="54" fillId="0" borderId="2" xfId="0" applyFont="1" applyFill="1" applyBorder="1" applyAlignment="1" applyProtection="1">
      <alignment horizontal="left" vertical="center" wrapText="1"/>
    </xf>
    <xf numFmtId="0" fontId="54" fillId="0" borderId="8" xfId="0" applyFont="1" applyFill="1" applyBorder="1" applyAlignment="1" applyProtection="1">
      <alignment horizontal="left" vertical="center" wrapText="1"/>
    </xf>
    <xf numFmtId="38" fontId="0" fillId="3" borderId="1" xfId="2" applyFont="1" applyFill="1" applyBorder="1" applyAlignment="1" applyProtection="1">
      <alignment horizontal="center" vertical="center"/>
      <protection locked="0"/>
    </xf>
    <xf numFmtId="14" fontId="0" fillId="3" borderId="2"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14" fontId="0" fillId="3" borderId="8" xfId="0" applyNumberFormat="1" applyFont="1" applyFill="1" applyBorder="1" applyAlignment="1" applyProtection="1">
      <alignment horizontal="center" vertical="center"/>
      <protection locked="0"/>
    </xf>
    <xf numFmtId="38" fontId="62" fillId="0" borderId="7" xfId="2" applyFont="1" applyFill="1" applyBorder="1" applyAlignment="1" applyProtection="1">
      <alignment horizontal="left" vertical="center" wrapText="1"/>
    </xf>
    <xf numFmtId="0" fontId="25" fillId="0" borderId="2"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7" fillId="0" borderId="2" xfId="0" applyFont="1" applyBorder="1" applyAlignment="1" applyProtection="1">
      <alignment horizontal="left" vertical="center" wrapText="1"/>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0" fontId="0" fillId="0" borderId="7" xfId="0" applyFont="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9" borderId="2"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3" fillId="9" borderId="8" xfId="0" applyFont="1" applyFill="1" applyBorder="1" applyAlignment="1" applyProtection="1">
      <alignment horizontal="center" vertical="center"/>
    </xf>
    <xf numFmtId="181" fontId="19" fillId="9" borderId="2" xfId="0" applyNumberFormat="1" applyFont="1" applyFill="1" applyBorder="1" applyAlignment="1" applyProtection="1">
      <alignment horizontal="left" vertical="center" shrinkToFit="1"/>
    </xf>
    <xf numFmtId="181" fontId="19" fillId="9" borderId="7" xfId="0" applyNumberFormat="1" applyFont="1" applyFill="1" applyBorder="1" applyAlignment="1" applyProtection="1">
      <alignment horizontal="left" vertical="center" shrinkToFi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25" fillId="0" borderId="1"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184" fontId="14" fillId="2" borderId="2" xfId="0" applyNumberFormat="1" applyFont="1" applyFill="1" applyBorder="1" applyAlignment="1" applyProtection="1">
      <alignment horizontal="center" vertical="center"/>
    </xf>
    <xf numFmtId="184" fontId="14" fillId="2" borderId="8" xfId="0" applyNumberFormat="1" applyFont="1" applyFill="1" applyBorder="1" applyAlignment="1" applyProtection="1">
      <alignment horizontal="center" vertical="center"/>
    </xf>
    <xf numFmtId="184" fontId="14" fillId="2" borderId="7"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35" fillId="0" borderId="8" xfId="0" applyFont="1" applyFill="1" applyBorder="1" applyAlignment="1" applyProtection="1">
      <alignment horizontal="left" vertical="center"/>
    </xf>
    <xf numFmtId="0" fontId="35" fillId="0" borderId="1" xfId="0" applyFont="1" applyFill="1" applyBorder="1" applyAlignment="1" applyProtection="1">
      <alignment horizontal="left" vertical="center"/>
    </xf>
    <xf numFmtId="177" fontId="0" fillId="0" borderId="1" xfId="0" applyNumberFormat="1" applyFont="1" applyFill="1" applyBorder="1" applyAlignment="1" applyProtection="1">
      <alignment horizontal="center" vertical="center"/>
    </xf>
    <xf numFmtId="38" fontId="44" fillId="2" borderId="1" xfId="2" applyFont="1" applyFill="1" applyBorder="1" applyAlignment="1" applyProtection="1">
      <alignment horizontal="center" vertical="center"/>
    </xf>
    <xf numFmtId="0" fontId="0" fillId="3" borderId="2"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5" fontId="0" fillId="3" borderId="1" xfId="0" applyNumberFormat="1" applyFont="1" applyFill="1" applyBorder="1" applyAlignment="1" applyProtection="1">
      <alignment horizontal="right" vertical="center"/>
      <protection locked="0"/>
    </xf>
    <xf numFmtId="185" fontId="0" fillId="2" borderId="2" xfId="0" applyNumberFormat="1" applyFont="1" applyFill="1" applyBorder="1" applyAlignment="1" applyProtection="1">
      <alignment horizontal="right" vertical="center"/>
    </xf>
    <xf numFmtId="185" fontId="0" fillId="2" borderId="8" xfId="0" applyNumberFormat="1" applyFont="1" applyFill="1" applyBorder="1" applyAlignment="1" applyProtection="1">
      <alignment horizontal="right" vertical="center"/>
    </xf>
    <xf numFmtId="0" fontId="3" fillId="12" borderId="2" xfId="0" applyFont="1" applyFill="1" applyBorder="1" applyAlignment="1" applyProtection="1">
      <alignment horizontal="center" vertical="center" wrapText="1" shrinkToFit="1"/>
    </xf>
    <xf numFmtId="0" fontId="3" fillId="12" borderId="8" xfId="0" applyFont="1" applyFill="1" applyBorder="1" applyAlignment="1" applyProtection="1">
      <alignment horizontal="center" vertical="center" shrinkToFit="1"/>
    </xf>
    <xf numFmtId="0" fontId="5" fillId="12" borderId="2" xfId="0" applyFont="1" applyFill="1" applyBorder="1" applyAlignment="1" applyProtection="1">
      <alignment horizontal="center" vertical="center"/>
    </xf>
    <xf numFmtId="0" fontId="5" fillId="12" borderId="7" xfId="0" applyFont="1" applyFill="1" applyBorder="1" applyAlignment="1" applyProtection="1">
      <alignment horizontal="center" vertical="center"/>
    </xf>
    <xf numFmtId="0" fontId="5" fillId="12" borderId="8" xfId="0" applyFont="1" applyFill="1" applyBorder="1" applyAlignment="1" applyProtection="1">
      <alignment horizontal="center" vertical="center"/>
    </xf>
    <xf numFmtId="0" fontId="3" fillId="12" borderId="1" xfId="0" applyFont="1" applyFill="1" applyBorder="1" applyAlignment="1" applyProtection="1">
      <alignment horizontal="center" vertical="center"/>
    </xf>
    <xf numFmtId="0" fontId="45" fillId="12" borderId="1" xfId="0"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xf>
    <xf numFmtId="0" fontId="3" fillId="12" borderId="1" xfId="0" applyFont="1" applyFill="1" applyBorder="1" applyAlignment="1" applyProtection="1">
      <alignment horizontal="center" vertical="center" wrapText="1"/>
    </xf>
    <xf numFmtId="0" fontId="3" fillId="12" borderId="2" xfId="0" applyFont="1" applyFill="1" applyBorder="1" applyAlignment="1" applyProtection="1">
      <alignment horizontal="center" vertical="center" wrapText="1"/>
    </xf>
    <xf numFmtId="0" fontId="3" fillId="12" borderId="8" xfId="0" applyFont="1" applyFill="1" applyBorder="1" applyAlignment="1" applyProtection="1">
      <alignment horizontal="center" vertical="center" wrapText="1"/>
    </xf>
    <xf numFmtId="179" fontId="67" fillId="3" borderId="3" xfId="0" applyNumberFormat="1" applyFont="1" applyFill="1" applyBorder="1" applyAlignment="1" applyProtection="1">
      <alignment horizontal="center" vertical="center"/>
    </xf>
    <xf numFmtId="179" fontId="67" fillId="3" borderId="19" xfId="0" applyNumberFormat="1" applyFont="1" applyFill="1" applyBorder="1" applyAlignment="1" applyProtection="1">
      <alignment horizontal="center" vertical="center"/>
    </xf>
    <xf numFmtId="179" fontId="67" fillId="3" borderId="9" xfId="0" applyNumberFormat="1" applyFont="1" applyFill="1" applyBorder="1" applyAlignment="1" applyProtection="1">
      <alignment horizontal="center" vertical="center"/>
    </xf>
    <xf numFmtId="0" fontId="70" fillId="0" borderId="18" xfId="0" applyFont="1" applyBorder="1" applyAlignment="1" applyProtection="1">
      <alignment horizontal="left" vertical="center" wrapText="1"/>
    </xf>
    <xf numFmtId="0" fontId="70" fillId="0" borderId="10" xfId="0" applyFont="1" applyBorder="1" applyAlignment="1" applyProtection="1">
      <alignment horizontal="left" vertical="center" wrapText="1"/>
    </xf>
    <xf numFmtId="0" fontId="70" fillId="0" borderId="17" xfId="0" applyFont="1" applyBorder="1" applyAlignment="1" applyProtection="1">
      <alignment horizontal="left" vertical="center" wrapText="1"/>
    </xf>
    <xf numFmtId="0" fontId="70" fillId="0" borderId="11" xfId="0" applyFont="1" applyBorder="1" applyAlignment="1" applyProtection="1">
      <alignment horizontal="left" vertical="center" wrapText="1"/>
    </xf>
  </cellXfs>
  <cellStyles count="5">
    <cellStyle name="パーセント" xfId="1" builtinId="5"/>
    <cellStyle name="悪い" xfId="4" builtinId="27"/>
    <cellStyle name="桁区切り" xfId="2" builtinId="6"/>
    <cellStyle name="標準" xfId="0" builtinId="0"/>
    <cellStyle name="標準 2" xfId="3" xr:uid="{00000000-0005-0000-0000-000004000000}"/>
  </cellStyles>
  <dxfs count="17">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xdr:row>
          <xdr:rowOff>200025</xdr:rowOff>
        </xdr:from>
        <xdr:to>
          <xdr:col>4</xdr:col>
          <xdr:colOff>19050</xdr:colOff>
          <xdr:row>12</xdr:row>
          <xdr:rowOff>133350</xdr:rowOff>
        </xdr:to>
        <xdr:sp macro="" textlink="">
          <xdr:nvSpPr>
            <xdr:cNvPr id="76801" name="Group Box 1" hidden="1">
              <a:extLst>
                <a:ext uri="{63B3BB69-23CF-44E3-9099-C40C66FF867C}">
                  <a14:compatExt spid="_x0000_s76801"/>
                </a:ext>
                <a:ext uri="{FF2B5EF4-FFF2-40B4-BE49-F238E27FC236}">
                  <a16:creationId xmlns:a16="http://schemas.microsoft.com/office/drawing/2014/main" id="{00000000-0008-0000-0000-00000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2" name="Group Box 2" hidden="1">
              <a:extLst>
                <a:ext uri="{63B3BB69-23CF-44E3-9099-C40C66FF867C}">
                  <a14:compatExt spid="_x0000_s76802"/>
                </a:ext>
                <a:ext uri="{FF2B5EF4-FFF2-40B4-BE49-F238E27FC236}">
                  <a16:creationId xmlns:a16="http://schemas.microsoft.com/office/drawing/2014/main" id="{00000000-0008-0000-0000-000002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3" name="Group Box 3" hidden="1">
              <a:extLst>
                <a:ext uri="{63B3BB69-23CF-44E3-9099-C40C66FF867C}">
                  <a14:compatExt spid="_x0000_s76803"/>
                </a:ext>
                <a:ext uri="{FF2B5EF4-FFF2-40B4-BE49-F238E27FC236}">
                  <a16:creationId xmlns:a16="http://schemas.microsoft.com/office/drawing/2014/main" id="{00000000-0008-0000-0000-000003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4" name="Group Box 4" hidden="1">
              <a:extLst>
                <a:ext uri="{63B3BB69-23CF-44E3-9099-C40C66FF867C}">
                  <a14:compatExt spid="_x0000_s76804"/>
                </a:ext>
                <a:ext uri="{FF2B5EF4-FFF2-40B4-BE49-F238E27FC236}">
                  <a16:creationId xmlns:a16="http://schemas.microsoft.com/office/drawing/2014/main" id="{00000000-0008-0000-0000-000004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5" name="Group Box 5" hidden="1">
              <a:extLst>
                <a:ext uri="{63B3BB69-23CF-44E3-9099-C40C66FF867C}">
                  <a14:compatExt spid="_x0000_s76805"/>
                </a:ext>
                <a:ext uri="{FF2B5EF4-FFF2-40B4-BE49-F238E27FC236}">
                  <a16:creationId xmlns:a16="http://schemas.microsoft.com/office/drawing/2014/main" id="{00000000-0008-0000-0000-000005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6" name="Group Box 6" hidden="1">
              <a:extLst>
                <a:ext uri="{63B3BB69-23CF-44E3-9099-C40C66FF867C}">
                  <a14:compatExt spid="_x0000_s76806"/>
                </a:ext>
                <a:ext uri="{FF2B5EF4-FFF2-40B4-BE49-F238E27FC236}">
                  <a16:creationId xmlns:a16="http://schemas.microsoft.com/office/drawing/2014/main" id="{00000000-0008-0000-0000-000006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7" name="Group Box 7" hidden="1">
              <a:extLst>
                <a:ext uri="{63B3BB69-23CF-44E3-9099-C40C66FF867C}">
                  <a14:compatExt spid="_x0000_s76807"/>
                </a:ext>
                <a:ext uri="{FF2B5EF4-FFF2-40B4-BE49-F238E27FC236}">
                  <a16:creationId xmlns:a16="http://schemas.microsoft.com/office/drawing/2014/main" id="{00000000-0008-0000-0000-000007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8" name="Group Box 8" hidden="1">
              <a:extLst>
                <a:ext uri="{63B3BB69-23CF-44E3-9099-C40C66FF867C}">
                  <a14:compatExt spid="_x0000_s76808"/>
                </a:ext>
                <a:ext uri="{FF2B5EF4-FFF2-40B4-BE49-F238E27FC236}">
                  <a16:creationId xmlns:a16="http://schemas.microsoft.com/office/drawing/2014/main" id="{00000000-0008-0000-0000-000008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00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361950</xdr:colOff>
          <xdr:row>10</xdr:row>
          <xdr:rowOff>0</xdr:rowOff>
        </xdr:to>
        <xdr:sp macro="" textlink="">
          <xdr:nvSpPr>
            <xdr:cNvPr id="76810" name="Group Box 10" hidden="1">
              <a:extLst>
                <a:ext uri="{63B3BB69-23CF-44E3-9099-C40C66FF867C}">
                  <a14:compatExt spid="_x0000_s76810"/>
                </a:ext>
                <a:ext uri="{FF2B5EF4-FFF2-40B4-BE49-F238E27FC236}">
                  <a16:creationId xmlns:a16="http://schemas.microsoft.com/office/drawing/2014/main" id="{00000000-0008-0000-0000-00000A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361950</xdr:colOff>
          <xdr:row>10</xdr:row>
          <xdr:rowOff>0</xdr:rowOff>
        </xdr:to>
        <xdr:sp macro="" textlink="">
          <xdr:nvSpPr>
            <xdr:cNvPr id="76811" name="Group Box 11" hidden="1">
              <a:extLst>
                <a:ext uri="{63B3BB69-23CF-44E3-9099-C40C66FF867C}">
                  <a14:compatExt spid="_x0000_s76811"/>
                </a:ext>
                <a:ext uri="{FF2B5EF4-FFF2-40B4-BE49-F238E27FC236}">
                  <a16:creationId xmlns:a16="http://schemas.microsoft.com/office/drawing/2014/main" id="{00000000-0008-0000-0000-00000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2" name="Group Box 12" hidden="1">
              <a:extLst>
                <a:ext uri="{63B3BB69-23CF-44E3-9099-C40C66FF867C}">
                  <a14:compatExt spid="_x0000_s76812"/>
                </a:ext>
                <a:ext uri="{FF2B5EF4-FFF2-40B4-BE49-F238E27FC236}">
                  <a16:creationId xmlns:a16="http://schemas.microsoft.com/office/drawing/2014/main" id="{00000000-0008-0000-0000-00000C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3" name="Group Box 13" hidden="1">
              <a:extLst>
                <a:ext uri="{63B3BB69-23CF-44E3-9099-C40C66FF867C}">
                  <a14:compatExt spid="_x0000_s76813"/>
                </a:ext>
                <a:ext uri="{FF2B5EF4-FFF2-40B4-BE49-F238E27FC236}">
                  <a16:creationId xmlns:a16="http://schemas.microsoft.com/office/drawing/2014/main" id="{00000000-0008-0000-0000-00000D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352425</xdr:colOff>
          <xdr:row>12</xdr:row>
          <xdr:rowOff>142875</xdr:rowOff>
        </xdr:to>
        <xdr:sp macro="" textlink="">
          <xdr:nvSpPr>
            <xdr:cNvPr id="76814" name="Group Box 14" hidden="1">
              <a:extLst>
                <a:ext uri="{63B3BB69-23CF-44E3-9099-C40C66FF867C}">
                  <a14:compatExt spid="_x0000_s76814"/>
                </a:ext>
                <a:ext uri="{FF2B5EF4-FFF2-40B4-BE49-F238E27FC236}">
                  <a16:creationId xmlns:a16="http://schemas.microsoft.com/office/drawing/2014/main" id="{00000000-0008-0000-0000-00000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352425</xdr:colOff>
          <xdr:row>12</xdr:row>
          <xdr:rowOff>142875</xdr:rowOff>
        </xdr:to>
        <xdr:sp macro="" textlink="">
          <xdr:nvSpPr>
            <xdr:cNvPr id="76815" name="Group Box 15" hidden="1">
              <a:extLst>
                <a:ext uri="{63B3BB69-23CF-44E3-9099-C40C66FF867C}">
                  <a14:compatExt spid="_x0000_s76815"/>
                </a:ext>
                <a:ext uri="{FF2B5EF4-FFF2-40B4-BE49-F238E27FC236}">
                  <a16:creationId xmlns:a16="http://schemas.microsoft.com/office/drawing/2014/main" id="{00000000-0008-0000-0000-00000F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6" name="Group Box 16" hidden="1">
              <a:extLst>
                <a:ext uri="{63B3BB69-23CF-44E3-9099-C40C66FF867C}">
                  <a14:compatExt spid="_x0000_s76816"/>
                </a:ext>
                <a:ext uri="{FF2B5EF4-FFF2-40B4-BE49-F238E27FC236}">
                  <a16:creationId xmlns:a16="http://schemas.microsoft.com/office/drawing/2014/main" id="{00000000-0008-0000-0000-000010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7" name="Group Box 17" hidden="1">
              <a:extLst>
                <a:ext uri="{63B3BB69-23CF-44E3-9099-C40C66FF867C}">
                  <a14:compatExt spid="_x0000_s76817"/>
                </a:ext>
                <a:ext uri="{FF2B5EF4-FFF2-40B4-BE49-F238E27FC236}">
                  <a16:creationId xmlns:a16="http://schemas.microsoft.com/office/drawing/2014/main" id="{00000000-0008-0000-0000-00001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29</xdr:row>
          <xdr:rowOff>0</xdr:rowOff>
        </xdr:from>
        <xdr:to>
          <xdr:col>3</xdr:col>
          <xdr:colOff>342900</xdr:colOff>
          <xdr:row>30</xdr:row>
          <xdr:rowOff>47625</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06" name="Group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27</xdr:row>
          <xdr:rowOff>0</xdr:rowOff>
        </xdr:from>
        <xdr:to>
          <xdr:col>3</xdr:col>
          <xdr:colOff>342900</xdr:colOff>
          <xdr:row>28</xdr:row>
          <xdr:rowOff>57150</xdr:rowOff>
        </xdr:to>
        <xdr:sp macro="" textlink="">
          <xdr:nvSpPr>
            <xdr:cNvPr id="47107" name="Group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29</xdr:row>
          <xdr:rowOff>0</xdr:rowOff>
        </xdr:from>
        <xdr:to>
          <xdr:col>3</xdr:col>
          <xdr:colOff>342900</xdr:colOff>
          <xdr:row>30</xdr:row>
          <xdr:rowOff>47625</xdr:rowOff>
        </xdr:to>
        <xdr:sp macro="" textlink="">
          <xdr:nvSpPr>
            <xdr:cNvPr id="47115" name="Group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16" name="Group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27</xdr:row>
          <xdr:rowOff>0</xdr:rowOff>
        </xdr:from>
        <xdr:to>
          <xdr:col>3</xdr:col>
          <xdr:colOff>342900</xdr:colOff>
          <xdr:row>28</xdr:row>
          <xdr:rowOff>57150</xdr:rowOff>
        </xdr:to>
        <xdr:sp macro="" textlink="">
          <xdr:nvSpPr>
            <xdr:cNvPr id="47117" name="Group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118" name="Group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144" name="Group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145" name="Group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28</xdr:row>
          <xdr:rowOff>0</xdr:rowOff>
        </xdr:from>
        <xdr:to>
          <xdr:col>3</xdr:col>
          <xdr:colOff>342900</xdr:colOff>
          <xdr:row>29</xdr:row>
          <xdr:rowOff>57150</xdr:rowOff>
        </xdr:to>
        <xdr:sp macro="" textlink="">
          <xdr:nvSpPr>
            <xdr:cNvPr id="47147" name="Group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28</xdr:row>
          <xdr:rowOff>0</xdr:rowOff>
        </xdr:from>
        <xdr:to>
          <xdr:col>3</xdr:col>
          <xdr:colOff>342900</xdr:colOff>
          <xdr:row>29</xdr:row>
          <xdr:rowOff>57150</xdr:rowOff>
        </xdr:to>
        <xdr:sp macro="" textlink="">
          <xdr:nvSpPr>
            <xdr:cNvPr id="47148" name="Group Box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57149</xdr:rowOff>
        </xdr:to>
        <xdr:sp macro="" textlink="">
          <xdr:nvSpPr>
            <xdr:cNvPr id="47149" name="Group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57149</xdr:rowOff>
        </xdr:to>
        <xdr:sp macro="" textlink="">
          <xdr:nvSpPr>
            <xdr:cNvPr id="47150" name="Group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7" name="Group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8" name="Group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27</xdr:col>
          <xdr:colOff>371475</xdr:colOff>
          <xdr:row>12</xdr:row>
          <xdr:rowOff>123825</xdr:rowOff>
        </xdr:to>
        <xdr:sp macro="" textlink="">
          <xdr:nvSpPr>
            <xdr:cNvPr id="47167" name="Group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27</xdr:col>
          <xdr:colOff>371475</xdr:colOff>
          <xdr:row>12</xdr:row>
          <xdr:rowOff>123825</xdr:rowOff>
        </xdr:to>
        <xdr:sp macro="" textlink="">
          <xdr:nvSpPr>
            <xdr:cNvPr id="47168" name="Group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30</xdr:col>
          <xdr:colOff>114300</xdr:colOff>
          <xdr:row>12</xdr:row>
          <xdr:rowOff>123825</xdr:rowOff>
        </xdr:to>
        <xdr:sp macro="" textlink="">
          <xdr:nvSpPr>
            <xdr:cNvPr id="47169" name="Group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30</xdr:col>
          <xdr:colOff>114300</xdr:colOff>
          <xdr:row>12</xdr:row>
          <xdr:rowOff>123825</xdr:rowOff>
        </xdr:to>
        <xdr:sp macro="" textlink="">
          <xdr:nvSpPr>
            <xdr:cNvPr id="47170" name="Group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14</xdr:row>
          <xdr:rowOff>123825</xdr:rowOff>
        </xdr:to>
        <xdr:sp macro="" textlink="">
          <xdr:nvSpPr>
            <xdr:cNvPr id="47171" name="Group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14</xdr:row>
          <xdr:rowOff>123825</xdr:rowOff>
        </xdr:to>
        <xdr:sp macro="" textlink="">
          <xdr:nvSpPr>
            <xdr:cNvPr id="47172" name="Group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30</xdr:col>
          <xdr:colOff>114300</xdr:colOff>
          <xdr:row>14</xdr:row>
          <xdr:rowOff>123825</xdr:rowOff>
        </xdr:to>
        <xdr:sp macro="" textlink="">
          <xdr:nvSpPr>
            <xdr:cNvPr id="47173" name="Group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30</xdr:col>
          <xdr:colOff>114300</xdr:colOff>
          <xdr:row>14</xdr:row>
          <xdr:rowOff>123825</xdr:rowOff>
        </xdr:to>
        <xdr:sp macro="" textlink="">
          <xdr:nvSpPr>
            <xdr:cNvPr id="47174" name="Group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47625</xdr:rowOff>
        </xdr:to>
        <xdr:sp macro="" textlink="">
          <xdr:nvSpPr>
            <xdr:cNvPr id="47180" name="Group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47625</xdr:rowOff>
        </xdr:to>
        <xdr:sp macro="" textlink="">
          <xdr:nvSpPr>
            <xdr:cNvPr id="47181" name="Group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2" name="Group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3" name="Group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11" name="Group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12" name="Group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13" name="Group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14" name="Group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15" name="Group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16" name="Group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17" name="Group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18" name="Group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27</xdr:row>
          <xdr:rowOff>0</xdr:rowOff>
        </xdr:from>
        <xdr:to>
          <xdr:col>20</xdr:col>
          <xdr:colOff>371475</xdr:colOff>
          <xdr:row>28</xdr:row>
          <xdr:rowOff>57150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27</xdr:row>
          <xdr:rowOff>0</xdr:rowOff>
        </xdr:from>
        <xdr:to>
          <xdr:col>20</xdr:col>
          <xdr:colOff>371475</xdr:colOff>
          <xdr:row>28</xdr:row>
          <xdr:rowOff>57150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28</xdr:row>
          <xdr:rowOff>0</xdr:rowOff>
        </xdr:from>
        <xdr:to>
          <xdr:col>20</xdr:col>
          <xdr:colOff>371475</xdr:colOff>
          <xdr:row>29</xdr:row>
          <xdr:rowOff>57150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28</xdr:row>
          <xdr:rowOff>0</xdr:rowOff>
        </xdr:from>
        <xdr:to>
          <xdr:col>20</xdr:col>
          <xdr:colOff>371475</xdr:colOff>
          <xdr:row>29</xdr:row>
          <xdr:rowOff>57150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504825</xdr:colOff>
          <xdr:row>19</xdr:row>
          <xdr:rowOff>200025</xdr:rowOff>
        </xdr:to>
        <xdr:sp macro="" textlink="">
          <xdr:nvSpPr>
            <xdr:cNvPr id="75777" name="Group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476250</xdr:colOff>
          <xdr:row>51</xdr:row>
          <xdr:rowOff>57150</xdr:rowOff>
        </xdr:to>
        <xdr:sp macro="" textlink="">
          <xdr:nvSpPr>
            <xdr:cNvPr id="75778" name="Group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476250</xdr:colOff>
          <xdr:row>51</xdr:row>
          <xdr:rowOff>57150</xdr:rowOff>
        </xdr:to>
        <xdr:sp macro="" textlink="">
          <xdr:nvSpPr>
            <xdr:cNvPr id="75779" name="Group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7</xdr:col>
          <xdr:colOff>504825</xdr:colOff>
          <xdr:row>26</xdr:row>
          <xdr:rowOff>9525</xdr:rowOff>
        </xdr:to>
        <xdr:sp macro="" textlink="">
          <xdr:nvSpPr>
            <xdr:cNvPr id="75780" name="Group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1" name="Group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2" name="Group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3" name="Group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4" name="Group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6" name="Group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7" name="Group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89" name="Group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90" name="Group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1" name="Group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2" name="Group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6" name="Group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7" name="Group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8" name="Group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9" name="Group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1" name="Group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2" name="Group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41"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8" Type="http://schemas.openxmlformats.org/officeDocument/2006/relationships/ctrlProp" Target="../ctrlProps/ctrlProp22.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omments" Target="../comments1.xml"/><Relationship Id="rId3" Type="http://schemas.openxmlformats.org/officeDocument/2006/relationships/vmlDrawing" Target="../drawings/vmlDrawing3.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F49"/>
  <sheetViews>
    <sheetView tabSelected="1" view="pageBreakPreview" zoomScaleNormal="100" zoomScaleSheetLayoutView="100" workbookViewId="0">
      <selection activeCell="P3" sqref="P3:U3"/>
    </sheetView>
  </sheetViews>
  <sheetFormatPr defaultColWidth="9" defaultRowHeight="13.5" x14ac:dyDescent="0.15"/>
  <cols>
    <col min="1" max="1" width="2.375" style="10" customWidth="1"/>
    <col min="2" max="2" width="8.25" style="11" customWidth="1"/>
    <col min="3" max="4" width="8.75" style="11" customWidth="1"/>
    <col min="5" max="5" width="10.375" style="11" customWidth="1"/>
    <col min="6" max="6" width="2.875" style="11" customWidth="1"/>
    <col min="7" max="7" width="7" style="160" customWidth="1"/>
    <col min="8" max="8" width="4.5" style="160" customWidth="1"/>
    <col min="9" max="10" width="3.25" style="160" customWidth="1"/>
    <col min="11" max="11" width="4.5" style="160" customWidth="1"/>
    <col min="12" max="12" width="7" style="160" customWidth="1"/>
    <col min="13" max="13" width="4.5" style="160" customWidth="1"/>
    <col min="14" max="14" width="6.25" style="2" customWidth="1"/>
    <col min="15" max="15" width="4.5" style="2" customWidth="1"/>
    <col min="16" max="16" width="6.625" style="10" customWidth="1"/>
    <col min="17" max="17" width="4.5" style="10" customWidth="1"/>
    <col min="18" max="18" width="6.375" style="10" customWidth="1"/>
    <col min="19" max="19" width="4.5" style="10" customWidth="1"/>
    <col min="20" max="20" width="3.25" style="2" customWidth="1"/>
    <col min="21" max="21" width="14.625" style="11" customWidth="1"/>
    <col min="22" max="22" width="4.5" style="11" customWidth="1"/>
    <col min="23" max="23" width="2.625" style="11" customWidth="1"/>
    <col min="24" max="25" width="8.75" style="79" customWidth="1"/>
    <col min="26" max="26" width="10.5" style="79" bestFit="1" customWidth="1"/>
    <col min="27" max="27" width="12.5" style="11" customWidth="1"/>
    <col min="28" max="29" width="8.75" style="11" customWidth="1"/>
    <col min="30" max="30" width="8.875" style="11" customWidth="1"/>
    <col min="31" max="31" width="9" style="11" customWidth="1"/>
    <col min="32" max="16384" width="9" style="11"/>
  </cols>
  <sheetData>
    <row r="1" spans="1:31" ht="21.95" customHeight="1" x14ac:dyDescent="0.15">
      <c r="A1" s="253" t="s">
        <v>49</v>
      </c>
      <c r="B1" s="253"/>
      <c r="C1" s="253"/>
      <c r="D1" s="253"/>
      <c r="E1" s="253"/>
      <c r="F1" s="253"/>
      <c r="G1" s="253"/>
      <c r="H1" s="253"/>
      <c r="I1" s="253"/>
      <c r="J1" s="253"/>
      <c r="K1" s="253"/>
      <c r="L1" s="100"/>
      <c r="U1" s="254" t="s">
        <v>198</v>
      </c>
      <c r="V1" s="254"/>
      <c r="X1" s="23"/>
      <c r="AD1" s="11" t="s">
        <v>4</v>
      </c>
    </row>
    <row r="2" spans="1:31" ht="21.95" customHeight="1" x14ac:dyDescent="0.15">
      <c r="A2" s="253"/>
      <c r="B2" s="253"/>
      <c r="C2" s="253"/>
      <c r="D2" s="253"/>
      <c r="E2" s="253"/>
      <c r="F2" s="253"/>
      <c r="G2" s="253"/>
      <c r="H2" s="253"/>
      <c r="I2" s="253"/>
      <c r="J2" s="253"/>
      <c r="K2" s="253"/>
      <c r="L2" s="100"/>
      <c r="U2" s="198"/>
      <c r="V2" s="198"/>
      <c r="X2" s="23"/>
    </row>
    <row r="3" spans="1:31" ht="21.95" customHeight="1" thickBot="1" x14ac:dyDescent="0.2">
      <c r="A3" s="170" t="s">
        <v>3</v>
      </c>
      <c r="B3" s="10"/>
      <c r="C3" s="10"/>
      <c r="D3" s="10"/>
      <c r="E3" s="10"/>
      <c r="F3" s="10"/>
      <c r="L3" s="62"/>
      <c r="P3" s="255" t="s">
        <v>58</v>
      </c>
      <c r="Q3" s="255"/>
      <c r="R3" s="256"/>
      <c r="S3" s="256"/>
      <c r="T3" s="256"/>
      <c r="U3" s="256"/>
      <c r="V3" s="10"/>
      <c r="W3" s="10"/>
      <c r="X3" s="23"/>
      <c r="AC3" s="72"/>
    </row>
    <row r="4" spans="1:31" ht="21.95" customHeight="1" x14ac:dyDescent="0.15">
      <c r="B4" s="257" t="s">
        <v>144</v>
      </c>
      <c r="C4" s="262" t="s">
        <v>143</v>
      </c>
      <c r="D4" s="263"/>
      <c r="F4" s="176"/>
      <c r="G4" s="176"/>
      <c r="L4" s="3" t="s">
        <v>2</v>
      </c>
      <c r="M4" s="3"/>
      <c r="N4" s="170" t="s">
        <v>8</v>
      </c>
      <c r="O4" s="70"/>
      <c r="P4" s="260"/>
      <c r="Q4" s="260"/>
      <c r="R4" s="260"/>
      <c r="S4" s="260"/>
      <c r="T4" s="260"/>
      <c r="U4" s="260"/>
      <c r="X4" s="23"/>
    </row>
    <row r="5" spans="1:31" ht="21.95" customHeight="1" x14ac:dyDescent="0.15">
      <c r="B5" s="258"/>
      <c r="C5" s="264" t="s">
        <v>141</v>
      </c>
      <c r="D5" s="265"/>
      <c r="F5" s="176"/>
      <c r="G5" s="176"/>
      <c r="L5" s="2"/>
      <c r="M5" s="2"/>
      <c r="N5" s="190" t="s">
        <v>11</v>
      </c>
      <c r="O5" s="71"/>
      <c r="P5" s="261"/>
      <c r="Q5" s="261"/>
      <c r="R5" s="261"/>
      <c r="S5" s="261"/>
      <c r="T5" s="261"/>
      <c r="U5" s="261"/>
      <c r="X5" s="23"/>
    </row>
    <row r="6" spans="1:31" ht="21.95" customHeight="1" thickBot="1" x14ac:dyDescent="0.2">
      <c r="B6" s="259"/>
      <c r="C6" s="266" t="s">
        <v>142</v>
      </c>
      <c r="D6" s="267"/>
      <c r="F6" s="176"/>
      <c r="G6" s="176"/>
      <c r="L6" s="2"/>
      <c r="M6" s="2"/>
      <c r="N6" s="170" t="s">
        <v>10</v>
      </c>
      <c r="O6" s="70"/>
      <c r="P6" s="261"/>
      <c r="Q6" s="261"/>
      <c r="R6" s="261"/>
      <c r="S6" s="261"/>
      <c r="T6" s="261"/>
      <c r="U6" s="261"/>
      <c r="X6" s="23"/>
    </row>
    <row r="7" spans="1:31" s="79" customFormat="1" ht="30.6" customHeight="1" x14ac:dyDescent="0.15">
      <c r="A7" s="241" t="s">
        <v>205</v>
      </c>
      <c r="B7" s="241"/>
      <c r="C7" s="241"/>
      <c r="D7" s="241"/>
      <c r="E7" s="241"/>
      <c r="F7" s="241"/>
      <c r="G7" s="241"/>
      <c r="H7" s="241"/>
      <c r="I7" s="241"/>
      <c r="J7" s="241"/>
      <c r="K7" s="241"/>
      <c r="L7" s="241"/>
      <c r="M7" s="241"/>
      <c r="N7" s="241"/>
      <c r="O7" s="241"/>
      <c r="P7" s="241"/>
      <c r="Q7" s="242"/>
      <c r="R7" s="242"/>
      <c r="S7" s="242"/>
      <c r="T7" s="242"/>
      <c r="U7" s="242"/>
      <c r="V7" s="242"/>
      <c r="W7" s="242"/>
      <c r="X7" s="23"/>
    </row>
    <row r="8" spans="1:31" s="79" customFormat="1" ht="39.75" customHeight="1" x14ac:dyDescent="0.15">
      <c r="A8" s="4"/>
      <c r="B8" s="11"/>
      <c r="C8" s="204" t="s">
        <v>209</v>
      </c>
      <c r="D8" s="204"/>
      <c r="E8" s="183" t="s">
        <v>61</v>
      </c>
      <c r="F8" s="243" t="s">
        <v>206</v>
      </c>
      <c r="G8" s="244"/>
      <c r="H8" s="244"/>
      <c r="I8" s="244"/>
      <c r="J8" s="244"/>
      <c r="K8" s="244"/>
      <c r="L8" s="244"/>
      <c r="M8" s="244"/>
      <c r="N8" s="244"/>
      <c r="O8" s="244"/>
      <c r="P8" s="244"/>
      <c r="Q8" s="244"/>
      <c r="R8" s="244"/>
      <c r="S8" s="244"/>
      <c r="T8" s="244"/>
      <c r="U8" s="244"/>
      <c r="V8" s="244"/>
      <c r="W8" s="11"/>
      <c r="X8" s="23"/>
      <c r="AA8" s="101"/>
    </row>
    <row r="9" spans="1:31" s="79" customFormat="1" ht="15" customHeight="1" x14ac:dyDescent="0.15">
      <c r="A9" s="4"/>
      <c r="B9" s="6"/>
      <c r="C9" s="5"/>
      <c r="D9" s="5"/>
      <c r="E9" s="7"/>
      <c r="F9" s="8"/>
      <c r="G9" s="9"/>
      <c r="H9" s="9"/>
      <c r="I9" s="9"/>
      <c r="J9" s="9"/>
      <c r="K9" s="9"/>
      <c r="L9" s="9"/>
      <c r="M9" s="9"/>
      <c r="N9" s="9"/>
      <c r="O9" s="9"/>
      <c r="P9" s="9"/>
      <c r="W9" s="11"/>
      <c r="X9" s="128" t="s">
        <v>116</v>
      </c>
      <c r="AA9" s="186"/>
      <c r="AB9" s="187"/>
      <c r="AC9" s="187"/>
    </row>
    <row r="10" spans="1:31" s="79" customFormat="1" ht="17.25" customHeight="1" x14ac:dyDescent="0.15">
      <c r="A10" s="4"/>
      <c r="B10" s="245" t="s">
        <v>0</v>
      </c>
      <c r="C10" s="245"/>
      <c r="D10" s="245"/>
      <c r="E10" s="245"/>
      <c r="F10" s="245"/>
      <c r="G10" s="245"/>
      <c r="H10" s="245"/>
      <c r="I10" s="245"/>
      <c r="J10" s="245"/>
      <c r="K10" s="245"/>
      <c r="L10" s="245"/>
      <c r="M10" s="245"/>
      <c r="N10" s="245"/>
      <c r="O10" s="245"/>
      <c r="P10" s="245"/>
      <c r="Q10" s="245"/>
      <c r="R10" s="245"/>
      <c r="S10" s="245"/>
      <c r="T10" s="245"/>
      <c r="U10" s="245"/>
      <c r="V10" s="245"/>
      <c r="W10" s="11"/>
      <c r="X10" s="148">
        <v>45778</v>
      </c>
      <c r="Y10" s="159" t="s">
        <v>9</v>
      </c>
      <c r="Z10" s="148">
        <v>45962</v>
      </c>
      <c r="AA10" s="188"/>
      <c r="AB10" s="41"/>
      <c r="AC10" s="188"/>
    </row>
    <row r="11" spans="1:31" x14ac:dyDescent="0.15">
      <c r="AA11" s="187"/>
      <c r="AB11" s="187"/>
      <c r="AC11" s="187"/>
    </row>
    <row r="12" spans="1:31" s="63" customFormat="1" ht="26.1" customHeight="1" x14ac:dyDescent="0.15">
      <c r="A12" s="69"/>
      <c r="B12" s="68"/>
      <c r="C12" s="68"/>
      <c r="D12" s="68"/>
      <c r="E12" s="68"/>
      <c r="F12" s="67"/>
      <c r="G12" s="67"/>
      <c r="H12" s="67"/>
      <c r="I12" s="67"/>
      <c r="J12" s="67"/>
      <c r="K12" s="66"/>
      <c r="L12" s="66"/>
      <c r="M12" s="246" t="s">
        <v>61</v>
      </c>
      <c r="N12" s="247"/>
      <c r="O12" s="248" t="s">
        <v>154</v>
      </c>
      <c r="P12" s="249"/>
      <c r="Q12" s="249"/>
      <c r="R12" s="249"/>
      <c r="S12" s="249"/>
      <c r="T12" s="249"/>
      <c r="U12" s="250"/>
      <c r="V12" s="65"/>
      <c r="W12" s="65"/>
      <c r="X12" s="128" t="s">
        <v>117</v>
      </c>
      <c r="Y12" s="79"/>
      <c r="Z12" s="79"/>
      <c r="AA12" s="186"/>
      <c r="AB12" s="187"/>
      <c r="AC12" s="187"/>
      <c r="AE12" s="75" t="s">
        <v>61</v>
      </c>
    </row>
    <row r="13" spans="1:31" x14ac:dyDescent="0.15">
      <c r="X13" s="148">
        <v>45778</v>
      </c>
      <c r="Y13" s="159" t="s">
        <v>9</v>
      </c>
      <c r="Z13" s="148">
        <v>46053</v>
      </c>
      <c r="AA13" s="188"/>
      <c r="AB13" s="41"/>
      <c r="AC13" s="188"/>
      <c r="AE13" s="11" t="s">
        <v>62</v>
      </c>
    </row>
    <row r="14" spans="1:31" ht="30" customHeight="1" x14ac:dyDescent="0.15">
      <c r="A14" s="10">
        <v>1</v>
      </c>
      <c r="B14" s="11" t="s">
        <v>93</v>
      </c>
      <c r="P14" s="251" t="str">
        <f>IF(AND(P15&gt;=$X$10,P15&lt;=$Z$10),"","【注意】雇用開始日を正しく入力")</f>
        <v>【注意】雇用開始日を正しく入力</v>
      </c>
      <c r="Q14" s="251"/>
      <c r="R14" s="251"/>
      <c r="S14" s="252" t="str">
        <f>IF(AND(U15&gt;=$P$15,U15&lt;$X$15),"","【注意】雇用期間は６か月以内")</f>
        <v>【注意】雇用期間は６か月以内</v>
      </c>
      <c r="T14" s="252"/>
      <c r="U14" s="252"/>
      <c r="V14" s="252"/>
      <c r="X14" s="128" t="s">
        <v>119</v>
      </c>
      <c r="AA14" s="95"/>
      <c r="AB14" s="95"/>
      <c r="AC14" s="95"/>
      <c r="AE14" s="11" t="s">
        <v>63</v>
      </c>
    </row>
    <row r="15" spans="1:31" ht="23.25" customHeight="1" x14ac:dyDescent="0.15">
      <c r="B15" s="357" t="s">
        <v>56</v>
      </c>
      <c r="C15" s="358"/>
      <c r="D15" s="359"/>
      <c r="E15" s="279" t="str">
        <f>IF(ISBLANK('＜採用時・対象者ごと＞❸対象者確認書【❷と連動】（報告3）'!L12),"",'＜採用時・対象者ごと＞❸対象者確認書【❷と連動】（報告3）'!L12)</f>
        <v/>
      </c>
      <c r="F15" s="280"/>
      <c r="G15" s="164" t="s">
        <v>21</v>
      </c>
      <c r="H15" s="279" t="str">
        <f>IF(ISBLANK('＜採用時・対象者ごと＞❸対象者確認書【❷と連動】（報告3）'!O12),"",'＜採用時・対象者ごと＞❸対象者確認書【❷と連動】（報告3）'!O12)</f>
        <v/>
      </c>
      <c r="I15" s="281"/>
      <c r="J15" s="281"/>
      <c r="K15" s="280"/>
      <c r="L15" s="282" t="s">
        <v>5</v>
      </c>
      <c r="M15" s="283"/>
      <c r="N15" s="283"/>
      <c r="O15" s="284"/>
      <c r="P15" s="268" t="str">
        <f>IF(ISBLANK('＜採用時・対象者ごと＞❸対象者確認書【❷と連動】（報告3）'!D13),"",'＜採用時・対象者ごと＞❸対象者確認書【❷と連動】（報告3）'!D13)</f>
        <v/>
      </c>
      <c r="Q15" s="285"/>
      <c r="R15" s="286"/>
      <c r="S15" s="287" t="s">
        <v>9</v>
      </c>
      <c r="T15" s="287"/>
      <c r="U15" s="268" t="str">
        <f>IF(ISBLANK('＜採用時・対象者ごと＞❸対象者確認書【❷と連動】（報告3）'!D13),"",'＜採用時・対象者ごと＞❸対象者確認書【❷と連動】（報告3）'!H13)</f>
        <v/>
      </c>
      <c r="V15" s="269"/>
      <c r="X15" s="137" t="str">
        <f>IF(P15="","",EDATE(P15,6))</f>
        <v/>
      </c>
      <c r="AA15" s="127"/>
    </row>
    <row r="16" spans="1:31" ht="23.25" customHeight="1" x14ac:dyDescent="0.15">
      <c r="B16" s="357" t="s">
        <v>17</v>
      </c>
      <c r="C16" s="358"/>
      <c r="D16" s="359"/>
      <c r="E16" s="270" t="str">
        <f>IF(ISBLANK('＜採用時・対象者ごと＞❸対象者確認書【❷と連動】（報告3）'!D11),"",'＜採用時・対象者ごと＞❸対象者確認書【❷と連動】（報告3）'!D11)</f>
        <v/>
      </c>
      <c r="F16" s="271"/>
      <c r="G16" s="271"/>
      <c r="H16" s="271"/>
      <c r="I16" s="271"/>
      <c r="J16" s="271"/>
      <c r="K16" s="271"/>
      <c r="L16" s="272"/>
      <c r="M16" s="272"/>
      <c r="N16" s="272"/>
      <c r="O16" s="272"/>
      <c r="P16" s="272"/>
      <c r="Q16" s="272"/>
      <c r="R16" s="272"/>
      <c r="S16" s="272"/>
      <c r="T16" s="272"/>
      <c r="U16" s="272"/>
      <c r="V16" s="273"/>
      <c r="X16" s="23"/>
    </row>
    <row r="17" spans="1:32" ht="23.25" customHeight="1" x14ac:dyDescent="0.15">
      <c r="B17" s="306" t="s">
        <v>7</v>
      </c>
      <c r="C17" s="360"/>
      <c r="D17" s="307"/>
      <c r="E17" s="274" t="str">
        <f>IF(ISBLANK('＜採用時・対象者ごと＞❸対象者確認書【❷と連動】（報告3）'!D12),"",'＜採用時・対象者ごと＞❸対象者確認書【❷と連動】（報告3）'!D12)</f>
        <v/>
      </c>
      <c r="F17" s="274"/>
      <c r="G17" s="274"/>
      <c r="H17" s="274"/>
      <c r="I17" s="274"/>
      <c r="J17" s="274"/>
      <c r="K17" s="274"/>
      <c r="L17" s="275" t="s">
        <v>12</v>
      </c>
      <c r="M17" s="275"/>
      <c r="N17" s="276"/>
      <c r="O17" s="276"/>
      <c r="P17" s="276"/>
      <c r="Q17" s="276"/>
      <c r="R17" s="277" t="s">
        <v>176</v>
      </c>
      <c r="S17" s="277"/>
      <c r="T17" s="277"/>
      <c r="U17" s="278">
        <f ca="1">DATEDIF(N17,TODAY(),"Y")</f>
        <v>125</v>
      </c>
      <c r="V17" s="278"/>
      <c r="X17" s="23"/>
    </row>
    <row r="18" spans="1:32" ht="23.25" customHeight="1" x14ac:dyDescent="0.15">
      <c r="B18" s="306" t="s">
        <v>14</v>
      </c>
      <c r="C18" s="360"/>
      <c r="D18" s="307"/>
      <c r="E18" s="300"/>
      <c r="F18" s="300"/>
      <c r="G18" s="301"/>
      <c r="H18" s="302"/>
      <c r="I18" s="302"/>
      <c r="J18" s="302"/>
      <c r="K18" s="302"/>
      <c r="L18" s="302"/>
      <c r="M18" s="302"/>
      <c r="N18" s="302"/>
      <c r="O18" s="302"/>
      <c r="P18" s="302"/>
      <c r="Q18" s="302"/>
      <c r="R18" s="302"/>
      <c r="S18" s="302"/>
      <c r="T18" s="302"/>
      <c r="U18" s="302"/>
      <c r="V18" s="302"/>
      <c r="X18" s="23"/>
    </row>
    <row r="19" spans="1:32" ht="23.25" customHeight="1" x14ac:dyDescent="0.15">
      <c r="B19" s="306" t="s">
        <v>15</v>
      </c>
      <c r="C19" s="360"/>
      <c r="D19" s="307"/>
      <c r="E19" s="303"/>
      <c r="F19" s="303"/>
      <c r="G19" s="303"/>
      <c r="H19" s="303"/>
      <c r="I19" s="303"/>
      <c r="J19" s="303"/>
      <c r="K19" s="303"/>
      <c r="L19" s="304" t="s">
        <v>105</v>
      </c>
      <c r="M19" s="304"/>
      <c r="N19" s="305"/>
      <c r="O19" s="305"/>
      <c r="P19" s="305"/>
      <c r="Q19" s="305"/>
      <c r="R19" s="305"/>
      <c r="S19" s="305"/>
      <c r="T19" s="305"/>
      <c r="U19" s="305"/>
      <c r="V19" s="305"/>
      <c r="X19" s="35"/>
      <c r="AA19" s="127"/>
    </row>
    <row r="20" spans="1:32" ht="23.25" customHeight="1" x14ac:dyDescent="0.15">
      <c r="B20" s="371" t="s">
        <v>191</v>
      </c>
      <c r="C20" s="372"/>
      <c r="D20" s="373"/>
      <c r="E20" s="185"/>
      <c r="F20" s="288" t="s">
        <v>126</v>
      </c>
      <c r="G20" s="289"/>
      <c r="H20" s="289"/>
      <c r="I20" s="289"/>
      <c r="J20" s="289"/>
      <c r="K20" s="289"/>
      <c r="L20" s="289"/>
      <c r="M20" s="289"/>
      <c r="N20" s="289"/>
      <c r="O20" s="289"/>
      <c r="P20" s="289"/>
      <c r="Q20" s="289"/>
      <c r="R20" s="289"/>
      <c r="S20" s="289"/>
      <c r="T20" s="289"/>
      <c r="U20" s="97">
        <f>IF(AND(E20="○",E21="○"),0,IF(E20="○",1,IF(E21="○",2,0)))</f>
        <v>0</v>
      </c>
      <c r="V20" s="166"/>
      <c r="X20" s="23"/>
      <c r="AA20" s="127"/>
    </row>
    <row r="21" spans="1:32" ht="23.25" customHeight="1" x14ac:dyDescent="0.15">
      <c r="B21" s="374"/>
      <c r="C21" s="375"/>
      <c r="D21" s="376"/>
      <c r="E21" s="185"/>
      <c r="F21" s="288" t="s">
        <v>127</v>
      </c>
      <c r="G21" s="289"/>
      <c r="H21" s="289"/>
      <c r="I21" s="289"/>
      <c r="J21" s="289"/>
      <c r="K21" s="289"/>
      <c r="L21" s="289"/>
      <c r="M21" s="289"/>
      <c r="N21" s="289"/>
      <c r="O21" s="289"/>
      <c r="P21" s="289"/>
      <c r="Q21" s="289"/>
      <c r="R21" s="289"/>
      <c r="S21" s="289">
        <v>3</v>
      </c>
      <c r="T21" s="289"/>
      <c r="U21" s="165"/>
      <c r="V21" s="166"/>
      <c r="X21" s="23"/>
      <c r="AA21" s="127"/>
      <c r="AD21" s="205">
        <v>0</v>
      </c>
      <c r="AE21" s="205" t="s">
        <v>64</v>
      </c>
    </row>
    <row r="22" spans="1:32" ht="30" customHeight="1" x14ac:dyDescent="0.15">
      <c r="B22" s="377" t="s">
        <v>106</v>
      </c>
      <c r="C22" s="378"/>
      <c r="D22" s="379"/>
      <c r="E22" s="290" t="str">
        <f>IF($U$20=0," ",(IF($U$20=1,"1,980,000円",IF($U$20=2,"1,200,000円",0))))</f>
        <v xml:space="preserve"> </v>
      </c>
      <c r="F22" s="291"/>
      <c r="G22" s="291"/>
      <c r="H22" s="291"/>
      <c r="I22" s="291"/>
      <c r="J22" s="291"/>
      <c r="K22" s="291"/>
      <c r="L22" s="291"/>
      <c r="M22" s="291"/>
      <c r="N22" s="291"/>
      <c r="O22" s="291"/>
      <c r="P22" s="291"/>
      <c r="Q22" s="291"/>
      <c r="R22" s="291"/>
      <c r="S22" s="291"/>
      <c r="T22" s="291"/>
      <c r="U22" s="144"/>
      <c r="V22" s="145"/>
      <c r="X22" s="23"/>
      <c r="AA22" s="127"/>
      <c r="AD22" s="11">
        <v>1</v>
      </c>
      <c r="AE22" s="11" t="s">
        <v>65</v>
      </c>
    </row>
    <row r="23" spans="1:32" ht="30" customHeight="1" thickBot="1" x14ac:dyDescent="0.2">
      <c r="A23" s="10">
        <v>2</v>
      </c>
      <c r="B23" s="11" t="s">
        <v>92</v>
      </c>
      <c r="X23" s="207"/>
      <c r="AD23" s="11">
        <v>2</v>
      </c>
      <c r="AE23" s="11" t="s">
        <v>66</v>
      </c>
    </row>
    <row r="24" spans="1:32" ht="28.5" customHeight="1" x14ac:dyDescent="0.15">
      <c r="B24" s="292" t="s">
        <v>27</v>
      </c>
      <c r="C24" s="380" t="s">
        <v>18</v>
      </c>
      <c r="D24" s="381"/>
      <c r="E24" s="222" t="s">
        <v>194</v>
      </c>
      <c r="F24" s="295" t="s">
        <v>189</v>
      </c>
      <c r="G24" s="298"/>
      <c r="H24" s="299"/>
      <c r="I24" s="299"/>
      <c r="J24" s="299"/>
      <c r="K24" s="61" t="s">
        <v>13</v>
      </c>
      <c r="L24" s="298"/>
      <c r="M24" s="299"/>
      <c r="N24" s="299"/>
      <c r="O24" s="61" t="s">
        <v>13</v>
      </c>
      <c r="P24" s="298"/>
      <c r="Q24" s="299"/>
      <c r="R24" s="299"/>
      <c r="S24" s="61" t="s">
        <v>13</v>
      </c>
      <c r="T24" s="308" t="s">
        <v>25</v>
      </c>
      <c r="U24" s="311">
        <f>ROUNDDOWN((SUM(G25+L25+P25+G27+L27+P27+G29)+SUM(I25+N25+R25+I27+N27+R27+I29)/60)*E25,0)</f>
        <v>0</v>
      </c>
      <c r="V24" s="308" t="s">
        <v>1</v>
      </c>
      <c r="X24" s="214"/>
      <c r="Y24" s="187"/>
      <c r="Z24" s="187"/>
      <c r="AD24" s="216"/>
      <c r="AE24" s="216"/>
    </row>
    <row r="25" spans="1:32" ht="27" customHeight="1" thickBot="1" x14ac:dyDescent="0.2">
      <c r="B25" s="293"/>
      <c r="C25" s="382"/>
      <c r="D25" s="383"/>
      <c r="E25" s="223">
        <f>IF(E27&lt;=1300,E27,1300)</f>
        <v>0</v>
      </c>
      <c r="F25" s="296"/>
      <c r="G25" s="84"/>
      <c r="H25" s="98" t="s">
        <v>24</v>
      </c>
      <c r="I25" s="314"/>
      <c r="J25" s="314"/>
      <c r="K25" s="85" t="s">
        <v>55</v>
      </c>
      <c r="L25" s="84"/>
      <c r="M25" s="98" t="s">
        <v>24</v>
      </c>
      <c r="N25" s="197"/>
      <c r="O25" s="85" t="s">
        <v>55</v>
      </c>
      <c r="P25" s="84"/>
      <c r="Q25" s="98" t="s">
        <v>24</v>
      </c>
      <c r="R25" s="197"/>
      <c r="S25" s="85" t="s">
        <v>55</v>
      </c>
      <c r="T25" s="309"/>
      <c r="U25" s="312"/>
      <c r="V25" s="309"/>
      <c r="X25" s="392"/>
      <c r="Y25" s="392"/>
      <c r="Z25" s="406"/>
      <c r="AE25" s="205"/>
    </row>
    <row r="26" spans="1:32" ht="30" customHeight="1" x14ac:dyDescent="0.15">
      <c r="B26" s="293"/>
      <c r="C26" s="384" t="s">
        <v>197</v>
      </c>
      <c r="D26" s="385"/>
      <c r="E26" s="219" t="s">
        <v>193</v>
      </c>
      <c r="F26" s="296"/>
      <c r="G26" s="315"/>
      <c r="H26" s="316"/>
      <c r="I26" s="316"/>
      <c r="J26" s="316"/>
      <c r="K26" s="86" t="s">
        <v>13</v>
      </c>
      <c r="L26" s="315"/>
      <c r="M26" s="316"/>
      <c r="N26" s="316"/>
      <c r="O26" s="86" t="s">
        <v>13</v>
      </c>
      <c r="P26" s="315"/>
      <c r="Q26" s="316"/>
      <c r="R26" s="316"/>
      <c r="S26" s="86" t="s">
        <v>13</v>
      </c>
      <c r="T26" s="309"/>
      <c r="U26" s="312"/>
      <c r="V26" s="309"/>
      <c r="X26" s="392"/>
      <c r="Y26" s="392"/>
      <c r="Z26" s="406"/>
    </row>
    <row r="27" spans="1:32" ht="22.5" customHeight="1" x14ac:dyDescent="0.15">
      <c r="B27" s="293"/>
      <c r="C27" s="386"/>
      <c r="D27" s="387"/>
      <c r="E27" s="413"/>
      <c r="F27" s="296"/>
      <c r="G27" s="84"/>
      <c r="H27" s="98" t="s">
        <v>24</v>
      </c>
      <c r="I27" s="314"/>
      <c r="J27" s="314"/>
      <c r="K27" s="85" t="s">
        <v>55</v>
      </c>
      <c r="L27" s="84"/>
      <c r="M27" s="98" t="s">
        <v>24</v>
      </c>
      <c r="N27" s="197"/>
      <c r="O27" s="85" t="s">
        <v>55</v>
      </c>
      <c r="P27" s="84"/>
      <c r="Q27" s="98" t="s">
        <v>24</v>
      </c>
      <c r="R27" s="197"/>
      <c r="S27" s="85" t="s">
        <v>55</v>
      </c>
      <c r="T27" s="309"/>
      <c r="U27" s="312"/>
      <c r="V27" s="309"/>
      <c r="X27" s="407"/>
      <c r="Y27" s="407"/>
      <c r="Z27" s="406"/>
    </row>
    <row r="28" spans="1:32" ht="24" customHeight="1" x14ac:dyDescent="0.15">
      <c r="B28" s="293"/>
      <c r="C28" s="386"/>
      <c r="D28" s="387"/>
      <c r="E28" s="414"/>
      <c r="F28" s="296"/>
      <c r="G28" s="315"/>
      <c r="H28" s="316"/>
      <c r="I28" s="316"/>
      <c r="J28" s="316"/>
      <c r="K28" s="217" t="s">
        <v>13</v>
      </c>
      <c r="L28" s="221" t="s">
        <v>196</v>
      </c>
      <c r="M28" s="317">
        <v>0</v>
      </c>
      <c r="N28" s="318"/>
      <c r="O28" s="400" t="s">
        <v>210</v>
      </c>
      <c r="P28" s="401"/>
      <c r="Q28" s="401"/>
      <c r="R28" s="401"/>
      <c r="S28" s="402"/>
      <c r="T28" s="309"/>
      <c r="U28" s="312"/>
      <c r="V28" s="309"/>
      <c r="X28" s="407"/>
      <c r="Y28" s="407"/>
      <c r="Z28" s="406"/>
    </row>
    <row r="29" spans="1:32" ht="24" customHeight="1" thickBot="1" x14ac:dyDescent="0.2">
      <c r="B29" s="293"/>
      <c r="C29" s="386"/>
      <c r="D29" s="387"/>
      <c r="E29" s="220" t="s">
        <v>195</v>
      </c>
      <c r="F29" s="297"/>
      <c r="G29" s="84"/>
      <c r="H29" s="98" t="s">
        <v>24</v>
      </c>
      <c r="I29" s="314"/>
      <c r="J29" s="314"/>
      <c r="K29" s="215" t="s">
        <v>55</v>
      </c>
      <c r="L29" s="218" t="e">
        <f>ROUNDDOWN(M29/M28,0)</f>
        <v>#DIV/0!</v>
      </c>
      <c r="M29" s="319">
        <v>0</v>
      </c>
      <c r="N29" s="320"/>
      <c r="O29" s="403"/>
      <c r="P29" s="404"/>
      <c r="Q29" s="404"/>
      <c r="R29" s="404"/>
      <c r="S29" s="405"/>
      <c r="T29" s="310"/>
      <c r="U29" s="313"/>
      <c r="V29" s="310"/>
      <c r="X29" s="407"/>
      <c r="Y29" s="407"/>
      <c r="Z29" s="406"/>
    </row>
    <row r="30" spans="1:32" ht="36.75" customHeight="1" x14ac:dyDescent="0.15">
      <c r="B30" s="293"/>
      <c r="C30" s="361" t="s">
        <v>190</v>
      </c>
      <c r="D30" s="362"/>
      <c r="E30" s="209"/>
      <c r="F30" s="408" t="s">
        <v>173</v>
      </c>
      <c r="G30" s="408"/>
      <c r="H30" s="408"/>
      <c r="I30" s="408"/>
      <c r="J30" s="408"/>
      <c r="K30" s="408"/>
      <c r="L30" s="409"/>
      <c r="M30" s="409"/>
      <c r="N30" s="409"/>
      <c r="O30" s="408"/>
      <c r="P30" s="408"/>
      <c r="Q30" s="408"/>
      <c r="R30" s="408"/>
      <c r="S30" s="99" t="b">
        <v>1</v>
      </c>
      <c r="T30" s="203" t="s">
        <v>25</v>
      </c>
      <c r="U30" s="80">
        <f>IF(E30="○",ROUNDDOWN(U24*0.15,0),0)</f>
        <v>0</v>
      </c>
      <c r="V30" s="203" t="s">
        <v>1</v>
      </c>
      <c r="X30" s="407"/>
      <c r="Y30" s="407"/>
      <c r="Z30" s="406"/>
    </row>
    <row r="31" spans="1:32" ht="23.25" customHeight="1" x14ac:dyDescent="0.15">
      <c r="B31" s="294"/>
      <c r="C31" s="306" t="s">
        <v>19</v>
      </c>
      <c r="D31" s="307"/>
      <c r="E31" s="306"/>
      <c r="F31" s="360"/>
      <c r="G31" s="360"/>
      <c r="H31" s="360"/>
      <c r="I31" s="360"/>
      <c r="J31" s="360"/>
      <c r="K31" s="360"/>
      <c r="L31" s="360"/>
      <c r="M31" s="360"/>
      <c r="N31" s="360"/>
      <c r="O31" s="360"/>
      <c r="P31" s="360"/>
      <c r="Q31" s="360"/>
      <c r="R31" s="360"/>
      <c r="S31" s="307"/>
      <c r="T31" s="203" t="s">
        <v>25</v>
      </c>
      <c r="U31" s="81">
        <f>SUM(U24+U30)</f>
        <v>0</v>
      </c>
      <c r="V31" s="203" t="s">
        <v>1</v>
      </c>
      <c r="X31" s="42"/>
    </row>
    <row r="32" spans="1:32" ht="26.1" customHeight="1" x14ac:dyDescent="0.15">
      <c r="B32" s="388" t="s">
        <v>177</v>
      </c>
      <c r="C32" s="389"/>
      <c r="D32" s="390"/>
      <c r="E32" s="306" t="s">
        <v>16</v>
      </c>
      <c r="F32" s="307"/>
      <c r="G32" s="410"/>
      <c r="H32" s="411"/>
      <c r="I32" s="411"/>
      <c r="J32" s="411"/>
      <c r="K32" s="411"/>
      <c r="L32" s="411"/>
      <c r="M32" s="412"/>
      <c r="N32" s="330" t="s">
        <v>22</v>
      </c>
      <c r="O32" s="60" t="s">
        <v>54</v>
      </c>
      <c r="P32" s="332"/>
      <c r="Q32" s="332"/>
      <c r="R32" s="332"/>
      <c r="S32" s="332"/>
      <c r="T32" s="59" t="s">
        <v>1</v>
      </c>
      <c r="U32" s="311">
        <f>IF(M12="課税",P33,IF(M12="免税",P32,0))</f>
        <v>0</v>
      </c>
      <c r="V32" s="308" t="s">
        <v>1</v>
      </c>
      <c r="X32" s="42"/>
      <c r="AA32" s="205"/>
      <c r="AB32" s="214"/>
      <c r="AC32" s="187"/>
      <c r="AD32" s="187"/>
      <c r="AE32" s="205"/>
      <c r="AF32" s="205"/>
    </row>
    <row r="33" spans="1:32" ht="26.1" customHeight="1" x14ac:dyDescent="0.15">
      <c r="B33" s="391"/>
      <c r="C33" s="392"/>
      <c r="D33" s="393"/>
      <c r="E33" s="337" t="s">
        <v>6</v>
      </c>
      <c r="F33" s="338"/>
      <c r="G33" s="334"/>
      <c r="H33" s="335"/>
      <c r="I33" s="335"/>
      <c r="J33" s="335"/>
      <c r="K33" s="335"/>
      <c r="L33" s="335"/>
      <c r="M33" s="336"/>
      <c r="N33" s="331"/>
      <c r="O33" s="12" t="s">
        <v>53</v>
      </c>
      <c r="P33" s="333">
        <f>ROUNDDOWN(P32/1.1,0)</f>
        <v>0</v>
      </c>
      <c r="Q33" s="333"/>
      <c r="R33" s="333"/>
      <c r="S33" s="333"/>
      <c r="T33" s="59" t="s">
        <v>1</v>
      </c>
      <c r="U33" s="312"/>
      <c r="V33" s="309"/>
      <c r="X33" s="42"/>
      <c r="AA33" s="205"/>
      <c r="AB33" s="392"/>
      <c r="AC33" s="392"/>
      <c r="AD33" s="406"/>
      <c r="AE33" s="205"/>
      <c r="AF33" s="205"/>
    </row>
    <row r="34" spans="1:32" ht="26.1" customHeight="1" x14ac:dyDescent="0.15">
      <c r="B34" s="394"/>
      <c r="C34" s="395"/>
      <c r="D34" s="396"/>
      <c r="E34" s="337" t="s">
        <v>52</v>
      </c>
      <c r="F34" s="338"/>
      <c r="G34" s="339"/>
      <c r="H34" s="340"/>
      <c r="I34" s="340"/>
      <c r="J34" s="165" t="s">
        <v>9</v>
      </c>
      <c r="K34" s="339"/>
      <c r="L34" s="340"/>
      <c r="M34" s="340"/>
      <c r="N34" s="341" t="str">
        <f>IF(AND(G34&gt;=$P$15,G34&lt;=$G$34),"","【注意】雇用期間内に受講する")</f>
        <v/>
      </c>
      <c r="O34" s="342"/>
      <c r="P34" s="342"/>
      <c r="Q34" s="343" t="str">
        <f>IF(AND(K34&gt;$G$34,K34&lt;=$U$15),"","【注意】雇用期間内に修了必須")</f>
        <v>【注意】雇用期間内に修了必須</v>
      </c>
      <c r="R34" s="343"/>
      <c r="S34" s="343"/>
      <c r="T34" s="179"/>
      <c r="U34" s="313"/>
      <c r="V34" s="310"/>
      <c r="X34" s="42"/>
      <c r="AA34" s="205"/>
      <c r="AB34" s="392"/>
      <c r="AC34" s="392"/>
      <c r="AD34" s="406"/>
      <c r="AE34" s="205"/>
      <c r="AF34" s="205"/>
    </row>
    <row r="35" spans="1:32" s="79" customFormat="1" ht="26.1" customHeight="1" x14ac:dyDescent="0.15">
      <c r="A35" s="199"/>
      <c r="B35" s="388" t="s">
        <v>178</v>
      </c>
      <c r="C35" s="389"/>
      <c r="D35" s="390"/>
      <c r="E35" s="324"/>
      <c r="F35" s="325"/>
      <c r="G35" s="325"/>
      <c r="H35" s="325"/>
      <c r="I35" s="325"/>
      <c r="J35" s="325"/>
      <c r="K35" s="325"/>
      <c r="L35" s="325"/>
      <c r="M35" s="326"/>
      <c r="N35" s="330" t="s">
        <v>22</v>
      </c>
      <c r="O35" s="60" t="s">
        <v>54</v>
      </c>
      <c r="P35" s="332"/>
      <c r="Q35" s="332"/>
      <c r="R35" s="332"/>
      <c r="S35" s="332"/>
      <c r="T35" s="59" t="s">
        <v>1</v>
      </c>
      <c r="U35" s="353">
        <f>IF(M12="課税",P36,IF(M12="免税",P35,0))</f>
        <v>0</v>
      </c>
      <c r="V35" s="355" t="s">
        <v>1</v>
      </c>
      <c r="W35" s="11"/>
      <c r="X35" s="42"/>
      <c r="AA35" s="11"/>
      <c r="AB35" s="407"/>
      <c r="AC35" s="407"/>
      <c r="AD35" s="406"/>
    </row>
    <row r="36" spans="1:32" s="79" customFormat="1" ht="26.1" customHeight="1" x14ac:dyDescent="0.15">
      <c r="A36" s="199"/>
      <c r="B36" s="394"/>
      <c r="C36" s="395"/>
      <c r="D36" s="396"/>
      <c r="E36" s="327"/>
      <c r="F36" s="328"/>
      <c r="G36" s="328"/>
      <c r="H36" s="328"/>
      <c r="I36" s="328"/>
      <c r="J36" s="328"/>
      <c r="K36" s="328"/>
      <c r="L36" s="328"/>
      <c r="M36" s="329"/>
      <c r="N36" s="331"/>
      <c r="O36" s="12" t="s">
        <v>53</v>
      </c>
      <c r="P36" s="333">
        <f>ROUNDDOWN(P35/1.1,0)</f>
        <v>0</v>
      </c>
      <c r="Q36" s="333"/>
      <c r="R36" s="333"/>
      <c r="S36" s="333"/>
      <c r="T36" s="59" t="s">
        <v>1</v>
      </c>
      <c r="U36" s="354"/>
      <c r="V36" s="356"/>
      <c r="W36" s="11"/>
      <c r="X36" s="42"/>
      <c r="AA36" s="11"/>
      <c r="AB36" s="407"/>
      <c r="AC36" s="407"/>
      <c r="AD36" s="406"/>
    </row>
    <row r="37" spans="1:32" ht="23.25" customHeight="1" x14ac:dyDescent="0.15">
      <c r="B37" s="306" t="s">
        <v>179</v>
      </c>
      <c r="C37" s="360"/>
      <c r="D37" s="307"/>
      <c r="E37" s="306" t="s">
        <v>51</v>
      </c>
      <c r="F37" s="360"/>
      <c r="G37" s="360"/>
      <c r="H37" s="360"/>
      <c r="I37" s="360"/>
      <c r="J37" s="360"/>
      <c r="K37" s="360"/>
      <c r="L37" s="360"/>
      <c r="M37" s="360"/>
      <c r="N37" s="360"/>
      <c r="O37" s="360"/>
      <c r="P37" s="360"/>
      <c r="Q37" s="360"/>
      <c r="R37" s="360"/>
      <c r="S37" s="360"/>
      <c r="T37" s="307"/>
      <c r="U37" s="80">
        <v>40000</v>
      </c>
      <c r="V37" s="203" t="s">
        <v>1</v>
      </c>
      <c r="X37" s="23"/>
      <c r="AB37" s="407"/>
      <c r="AC37" s="407"/>
      <c r="AD37" s="406"/>
    </row>
    <row r="38" spans="1:32" ht="23.25" customHeight="1" x14ac:dyDescent="0.15">
      <c r="B38" s="306" t="s">
        <v>107</v>
      </c>
      <c r="C38" s="360"/>
      <c r="D38" s="360"/>
      <c r="E38" s="58"/>
      <c r="F38" s="58"/>
      <c r="G38" s="58"/>
      <c r="H38" s="58"/>
      <c r="I38" s="58"/>
      <c r="J38" s="58"/>
      <c r="K38" s="58"/>
      <c r="L38" s="58"/>
      <c r="M38" s="58"/>
      <c r="N38" s="58"/>
      <c r="O38" s="58"/>
      <c r="P38" s="58"/>
      <c r="Q38" s="58"/>
      <c r="R38" s="58"/>
      <c r="S38" s="58"/>
      <c r="T38" s="58"/>
      <c r="U38" s="82">
        <f>SUM(U31:U37)</f>
        <v>40000</v>
      </c>
      <c r="V38" s="203" t="s">
        <v>1</v>
      </c>
      <c r="X38" s="23"/>
      <c r="AB38" s="407"/>
      <c r="AC38" s="407"/>
      <c r="AD38" s="406"/>
    </row>
    <row r="39" spans="1:32" ht="23.25" hidden="1" customHeight="1" x14ac:dyDescent="0.15">
      <c r="A39" s="76"/>
      <c r="B39" s="367" t="s">
        <v>23</v>
      </c>
      <c r="C39" s="368"/>
      <c r="D39" s="206"/>
      <c r="E39" s="369" t="s">
        <v>59</v>
      </c>
      <c r="F39" s="370"/>
      <c r="G39" s="370"/>
      <c r="H39" s="370"/>
      <c r="I39" s="370"/>
      <c r="J39" s="370"/>
      <c r="K39" s="370"/>
      <c r="L39" s="370"/>
      <c r="M39" s="370"/>
      <c r="N39" s="370"/>
      <c r="O39" s="370"/>
      <c r="P39" s="370"/>
      <c r="Q39" s="370"/>
      <c r="R39" s="370"/>
      <c r="S39" s="370"/>
      <c r="T39" s="77"/>
      <c r="U39" s="83">
        <f>U31/U38</f>
        <v>0</v>
      </c>
      <c r="V39" s="78"/>
    </row>
    <row r="40" spans="1:32" ht="8.25" customHeight="1" x14ac:dyDescent="0.15">
      <c r="B40" s="57"/>
      <c r="C40" s="57"/>
      <c r="D40" s="57"/>
      <c r="E40" s="56"/>
      <c r="F40" s="56"/>
      <c r="G40" s="56"/>
      <c r="H40" s="56"/>
      <c r="I40" s="56"/>
      <c r="J40" s="56"/>
      <c r="K40" s="56"/>
      <c r="L40" s="56"/>
      <c r="M40" s="56"/>
      <c r="N40" s="56"/>
      <c r="O40" s="56"/>
      <c r="P40" s="56"/>
      <c r="Q40" s="56"/>
      <c r="R40" s="56"/>
      <c r="S40" s="56"/>
      <c r="T40" s="56"/>
      <c r="U40" s="55"/>
      <c r="V40" s="54"/>
    </row>
    <row r="41" spans="1:32" ht="26.1" hidden="1" customHeight="1" x14ac:dyDescent="0.15">
      <c r="B41" s="363" t="s">
        <v>108</v>
      </c>
      <c r="C41" s="364"/>
      <c r="D41" s="201"/>
      <c r="E41" s="321" t="s">
        <v>67</v>
      </c>
      <c r="F41" s="322"/>
      <c r="G41" s="322"/>
      <c r="H41" s="322"/>
      <c r="I41" s="322"/>
      <c r="J41" s="322"/>
      <c r="K41" s="322"/>
      <c r="L41" s="322"/>
      <c r="M41" s="322"/>
      <c r="N41" s="322"/>
      <c r="O41" s="322"/>
      <c r="P41" s="322"/>
      <c r="Q41" s="322"/>
      <c r="R41" s="322"/>
      <c r="S41" s="323"/>
      <c r="T41" s="111" t="s">
        <v>25</v>
      </c>
      <c r="U41" s="112">
        <f>IF($U$20=1,1980000,IF($U$20=2,1200000,0))</f>
        <v>0</v>
      </c>
      <c r="V41" s="111" t="s">
        <v>1</v>
      </c>
    </row>
    <row r="42" spans="1:32" ht="26.1" hidden="1" customHeight="1" x14ac:dyDescent="0.15">
      <c r="B42" s="363" t="s">
        <v>74</v>
      </c>
      <c r="C42" s="364"/>
      <c r="D42" s="201"/>
      <c r="E42" s="321" t="s">
        <v>75</v>
      </c>
      <c r="F42" s="322"/>
      <c r="G42" s="322"/>
      <c r="H42" s="322"/>
      <c r="I42" s="322"/>
      <c r="J42" s="322"/>
      <c r="K42" s="322"/>
      <c r="L42" s="322"/>
      <c r="M42" s="322"/>
      <c r="N42" s="322"/>
      <c r="O42" s="322"/>
      <c r="P42" s="322"/>
      <c r="Q42" s="322"/>
      <c r="R42" s="322"/>
      <c r="S42" s="323"/>
      <c r="T42" s="111" t="s">
        <v>25</v>
      </c>
      <c r="U42" s="112">
        <f>IF(U38&gt;U41,U41,U38)</f>
        <v>0</v>
      </c>
      <c r="V42" s="111" t="s">
        <v>1</v>
      </c>
      <c r="X42" s="11"/>
      <c r="Y42" s="11"/>
      <c r="Z42" s="11"/>
    </row>
    <row r="43" spans="1:32" ht="26.1" hidden="1" customHeight="1" x14ac:dyDescent="0.15">
      <c r="B43" s="365" t="s">
        <v>76</v>
      </c>
      <c r="C43" s="366"/>
      <c r="D43" s="202"/>
      <c r="E43" s="321" t="s">
        <v>77</v>
      </c>
      <c r="F43" s="322"/>
      <c r="G43" s="322"/>
      <c r="H43" s="322"/>
      <c r="I43" s="322"/>
      <c r="J43" s="322"/>
      <c r="K43" s="322"/>
      <c r="L43" s="322"/>
      <c r="M43" s="322"/>
      <c r="N43" s="322"/>
      <c r="O43" s="322"/>
      <c r="P43" s="322"/>
      <c r="Q43" s="322"/>
      <c r="R43" s="322"/>
      <c r="S43" s="323"/>
      <c r="T43" s="113"/>
      <c r="U43" s="114" t="e">
        <f>U31/U42</f>
        <v>#DIV/0!</v>
      </c>
      <c r="V43" s="115"/>
      <c r="X43" s="11"/>
      <c r="Y43" s="11"/>
      <c r="Z43" s="11"/>
    </row>
    <row r="44" spans="1:32" ht="26.1" customHeight="1" x14ac:dyDescent="0.15">
      <c r="B44" s="350" t="s">
        <v>111</v>
      </c>
      <c r="C44" s="351"/>
      <c r="D44" s="352"/>
      <c r="E44" s="347" t="s">
        <v>112</v>
      </c>
      <c r="F44" s="348"/>
      <c r="G44" s="348"/>
      <c r="H44" s="348"/>
      <c r="I44" s="348"/>
      <c r="J44" s="348"/>
      <c r="K44" s="348"/>
      <c r="L44" s="348"/>
      <c r="M44" s="348"/>
      <c r="N44" s="348"/>
      <c r="O44" s="348"/>
      <c r="P44" s="348"/>
      <c r="Q44" s="348"/>
      <c r="R44" s="348"/>
      <c r="S44" s="349"/>
      <c r="T44" s="200" t="s">
        <v>25</v>
      </c>
      <c r="U44" s="81" t="str">
        <f>IFERROR(IF(U43&lt;0.5,U31*2,U42),"-")</f>
        <v>-</v>
      </c>
      <c r="V44" s="200" t="s">
        <v>1</v>
      </c>
    </row>
    <row r="45" spans="1:32" ht="26.1" customHeight="1" x14ac:dyDescent="0.15">
      <c r="B45" s="397" t="s">
        <v>79</v>
      </c>
      <c r="C45" s="398"/>
      <c r="D45" s="399"/>
      <c r="E45" s="347" t="s">
        <v>80</v>
      </c>
      <c r="F45" s="348"/>
      <c r="G45" s="348"/>
      <c r="H45" s="348"/>
      <c r="I45" s="348"/>
      <c r="J45" s="348"/>
      <c r="K45" s="348"/>
      <c r="L45" s="348"/>
      <c r="M45" s="348"/>
      <c r="N45" s="348"/>
      <c r="O45" s="348"/>
      <c r="P45" s="348"/>
      <c r="Q45" s="348"/>
      <c r="R45" s="348"/>
      <c r="S45" s="349"/>
      <c r="T45" s="73"/>
      <c r="U45" s="116" t="str">
        <f>IFERROR(U31/U44,"-")</f>
        <v>-</v>
      </c>
      <c r="V45" s="203"/>
    </row>
    <row r="46" spans="1:32" ht="26.1" customHeight="1" x14ac:dyDescent="0.15">
      <c r="B46" s="350" t="s">
        <v>57</v>
      </c>
      <c r="C46" s="351"/>
      <c r="D46" s="352"/>
      <c r="E46" s="347" t="s">
        <v>110</v>
      </c>
      <c r="F46" s="348"/>
      <c r="G46" s="348"/>
      <c r="H46" s="348"/>
      <c r="I46" s="348"/>
      <c r="J46" s="348"/>
      <c r="K46" s="348"/>
      <c r="L46" s="348"/>
      <c r="M46" s="348"/>
      <c r="N46" s="348"/>
      <c r="O46" s="348"/>
      <c r="P46" s="348"/>
      <c r="Q46" s="348"/>
      <c r="R46" s="348"/>
      <c r="S46" s="349"/>
      <c r="T46" s="200" t="s">
        <v>25</v>
      </c>
      <c r="U46" s="82">
        <f>IFERROR(IF(M12="課税",ROUNDDOWN(U44*0.1,0),0),"-")</f>
        <v>0</v>
      </c>
      <c r="V46" s="200" t="s">
        <v>1</v>
      </c>
    </row>
    <row r="47" spans="1:32" ht="26.1" customHeight="1" x14ac:dyDescent="0.15">
      <c r="B47" s="350" t="s">
        <v>60</v>
      </c>
      <c r="C47" s="351"/>
      <c r="D47" s="352"/>
      <c r="E47" s="347"/>
      <c r="F47" s="348"/>
      <c r="G47" s="348"/>
      <c r="H47" s="348"/>
      <c r="I47" s="348"/>
      <c r="J47" s="348"/>
      <c r="K47" s="348"/>
      <c r="L47" s="348"/>
      <c r="M47" s="348"/>
      <c r="N47" s="348"/>
      <c r="O47" s="348"/>
      <c r="P47" s="348"/>
      <c r="Q47" s="348"/>
      <c r="R47" s="348"/>
      <c r="S47" s="349"/>
      <c r="T47" s="200" t="s">
        <v>25</v>
      </c>
      <c r="U47" s="146" t="str">
        <f>IFERROR(SUM(U44+U46),"-")</f>
        <v>-</v>
      </c>
      <c r="V47" s="200" t="s">
        <v>1</v>
      </c>
    </row>
    <row r="48" spans="1:32" ht="36" customHeight="1" x14ac:dyDescent="0.15">
      <c r="B48" s="350" t="s">
        <v>113</v>
      </c>
      <c r="C48" s="351"/>
      <c r="D48" s="352"/>
      <c r="E48" s="344" t="s">
        <v>109</v>
      </c>
      <c r="F48" s="345"/>
      <c r="G48" s="345"/>
      <c r="H48" s="345"/>
      <c r="I48" s="345"/>
      <c r="J48" s="345"/>
      <c r="K48" s="345"/>
      <c r="L48" s="345"/>
      <c r="M48" s="345"/>
      <c r="N48" s="345"/>
      <c r="O48" s="345"/>
      <c r="P48" s="345"/>
      <c r="Q48" s="345"/>
      <c r="R48" s="345"/>
      <c r="S48" s="345"/>
      <c r="T48" s="345"/>
      <c r="U48" s="345"/>
      <c r="V48" s="346"/>
    </row>
    <row r="49" spans="2:22" ht="17.25" customHeight="1" x14ac:dyDescent="0.15">
      <c r="B49" s="155"/>
      <c r="C49" s="52"/>
      <c r="D49" s="52"/>
      <c r="E49" s="155"/>
      <c r="F49" s="155"/>
      <c r="G49" s="155"/>
      <c r="H49" s="155"/>
      <c r="I49" s="155"/>
      <c r="J49" s="155"/>
      <c r="K49" s="155"/>
      <c r="L49" s="155"/>
      <c r="M49" s="155"/>
      <c r="N49" s="155"/>
      <c r="O49" s="155"/>
      <c r="P49" s="155"/>
      <c r="Q49" s="155"/>
      <c r="R49" s="155"/>
      <c r="S49" s="155"/>
      <c r="T49" s="52"/>
      <c r="U49" s="53"/>
      <c r="V49" s="52"/>
    </row>
  </sheetData>
  <sheetProtection algorithmName="SHA-512" hashValue="z2HwHGHXVyrtRqWdAAjdZUoypf6fPi834/82nqeIVpc0T/tBeLBoMr7Y9TgveaISPtQ0BlYqEkzUmkhg5HEmwQ==" saltValue="UCWxbgg15yhcl7q47cwFnA==" spinCount="100000" sheet="1" objects="1" scenarios="1" insertRows="0" selectLockedCells="1"/>
  <mergeCells count="118">
    <mergeCell ref="O28:S29"/>
    <mergeCell ref="AB33:AC34"/>
    <mergeCell ref="AD33:AD38"/>
    <mergeCell ref="AB35:AC38"/>
    <mergeCell ref="X25:Y26"/>
    <mergeCell ref="Z25:Z30"/>
    <mergeCell ref="X27:Y30"/>
    <mergeCell ref="G28:J28"/>
    <mergeCell ref="I29:J29"/>
    <mergeCell ref="F30:R30"/>
    <mergeCell ref="E31:S31"/>
    <mergeCell ref="E32:F32"/>
    <mergeCell ref="G32:M32"/>
    <mergeCell ref="E27:E28"/>
    <mergeCell ref="B48:D48"/>
    <mergeCell ref="B18:D18"/>
    <mergeCell ref="B19:D19"/>
    <mergeCell ref="B20:D21"/>
    <mergeCell ref="B22:D22"/>
    <mergeCell ref="C24:D25"/>
    <mergeCell ref="C26:D29"/>
    <mergeCell ref="B32:D34"/>
    <mergeCell ref="B35:D36"/>
    <mergeCell ref="B37:D37"/>
    <mergeCell ref="B38:D38"/>
    <mergeCell ref="B44:D44"/>
    <mergeCell ref="B45:D45"/>
    <mergeCell ref="E48:V48"/>
    <mergeCell ref="E47:S47"/>
    <mergeCell ref="B47:D47"/>
    <mergeCell ref="U35:U36"/>
    <mergeCell ref="V35:V36"/>
    <mergeCell ref="U32:U34"/>
    <mergeCell ref="V32:V34"/>
    <mergeCell ref="E33:F33"/>
    <mergeCell ref="B15:D15"/>
    <mergeCell ref="B16:D16"/>
    <mergeCell ref="B17:D17"/>
    <mergeCell ref="C30:D30"/>
    <mergeCell ref="E45:S45"/>
    <mergeCell ref="E46:S46"/>
    <mergeCell ref="B46:D46"/>
    <mergeCell ref="B42:C42"/>
    <mergeCell ref="E42:S42"/>
    <mergeCell ref="B43:C43"/>
    <mergeCell ref="E43:S43"/>
    <mergeCell ref="E44:S44"/>
    <mergeCell ref="E37:T37"/>
    <mergeCell ref="B39:C39"/>
    <mergeCell ref="E39:S39"/>
    <mergeCell ref="B41:C41"/>
    <mergeCell ref="E41:S41"/>
    <mergeCell ref="E35:M36"/>
    <mergeCell ref="N35:N36"/>
    <mergeCell ref="P35:S35"/>
    <mergeCell ref="P36:S36"/>
    <mergeCell ref="G33:M33"/>
    <mergeCell ref="P33:S33"/>
    <mergeCell ref="E34:F34"/>
    <mergeCell ref="G34:I34"/>
    <mergeCell ref="K34:M34"/>
    <mergeCell ref="N34:P34"/>
    <mergeCell ref="Q34:S34"/>
    <mergeCell ref="N32:N33"/>
    <mergeCell ref="P32:S32"/>
    <mergeCell ref="F20:T20"/>
    <mergeCell ref="F21:T21"/>
    <mergeCell ref="E22:T22"/>
    <mergeCell ref="B24:B31"/>
    <mergeCell ref="F24:F29"/>
    <mergeCell ref="G24:J24"/>
    <mergeCell ref="E18:F18"/>
    <mergeCell ref="G18:V18"/>
    <mergeCell ref="E19:K19"/>
    <mergeCell ref="L19:M19"/>
    <mergeCell ref="N19:V19"/>
    <mergeCell ref="C31:D31"/>
    <mergeCell ref="L24:N24"/>
    <mergeCell ref="P24:R24"/>
    <mergeCell ref="T24:T29"/>
    <mergeCell ref="U24:U29"/>
    <mergeCell ref="V24:V29"/>
    <mergeCell ref="I25:J25"/>
    <mergeCell ref="G26:J26"/>
    <mergeCell ref="L26:N26"/>
    <mergeCell ref="P26:R26"/>
    <mergeCell ref="I27:J27"/>
    <mergeCell ref="M28:N28"/>
    <mergeCell ref="M29:N29"/>
    <mergeCell ref="U15:V15"/>
    <mergeCell ref="E16:V16"/>
    <mergeCell ref="E17:K17"/>
    <mergeCell ref="L17:M17"/>
    <mergeCell ref="N17:Q17"/>
    <mergeCell ref="R17:T17"/>
    <mergeCell ref="U17:V17"/>
    <mergeCell ref="E15:F15"/>
    <mergeCell ref="H15:K15"/>
    <mergeCell ref="L15:O15"/>
    <mergeCell ref="P15:R15"/>
    <mergeCell ref="S15:T15"/>
    <mergeCell ref="A7:W7"/>
    <mergeCell ref="F8:V8"/>
    <mergeCell ref="B10:V10"/>
    <mergeCell ref="M12:N12"/>
    <mergeCell ref="O12:U12"/>
    <mergeCell ref="P14:R14"/>
    <mergeCell ref="S14:V14"/>
    <mergeCell ref="A1:K2"/>
    <mergeCell ref="U1:V1"/>
    <mergeCell ref="P3:U3"/>
    <mergeCell ref="B4:B6"/>
    <mergeCell ref="P4:U4"/>
    <mergeCell ref="P5:U5"/>
    <mergeCell ref="P6:U6"/>
    <mergeCell ref="C4:D4"/>
    <mergeCell ref="C5:D5"/>
    <mergeCell ref="C6:D6"/>
  </mergeCells>
  <phoneticPr fontId="2"/>
  <conditionalFormatting sqref="U24">
    <cfRule type="cellIs" dxfId="16" priority="5" operator="lessThan">
      <formula>#REF!</formula>
    </cfRule>
    <cfRule type="cellIs" dxfId="15" priority="6" operator="lessThan">
      <formula>#REF!</formula>
    </cfRule>
  </conditionalFormatting>
  <conditionalFormatting sqref="U30:U31">
    <cfRule type="cellIs" dxfId="14" priority="7" operator="equal">
      <formula>#REF!</formula>
    </cfRule>
    <cfRule type="cellIs" dxfId="13" priority="8" operator="equal">
      <formula>#REF!</formula>
    </cfRule>
  </conditionalFormatting>
  <conditionalFormatting sqref="U39">
    <cfRule type="cellIs" dxfId="12" priority="4" stopIfTrue="1" operator="lessThan">
      <formula>0.5</formula>
    </cfRule>
  </conditionalFormatting>
  <conditionalFormatting sqref="U45">
    <cfRule type="cellIs" dxfId="11" priority="2" stopIfTrue="1" operator="lessThan">
      <formula>0.5</formula>
    </cfRule>
  </conditionalFormatting>
  <conditionalFormatting sqref="U43">
    <cfRule type="cellIs" dxfId="10" priority="1" stopIfTrue="1" operator="lessThan">
      <formula>0.5</formula>
    </cfRule>
  </conditionalFormatting>
  <dataValidations count="26">
    <dataValidation type="date" allowBlank="1" showInputMessage="1" showErrorMessage="1" error="雇用期間中の日付を記載してください。" prompt="雇用期間中の日付を記載してください。" sqref="K34:M34 G34:I34" xr:uid="{00000000-0002-0000-0000-000000000000}">
      <formula1>45778</formula1>
      <formula2>46053</formula2>
    </dataValidation>
    <dataValidation type="date" allowBlank="1" showInputMessage="1" showErrorMessage="1" errorTitle="雇用期間の設定に誤り" error="雇用開始日は2022/5/1～2022/11/1の間となります" sqref="AA13 AA10" xr:uid="{00000000-0002-0000-0000-000001000000}">
      <formula1>45413</formula1>
      <formula2>45597</formula2>
    </dataValidation>
    <dataValidation type="date" allowBlank="1" showInputMessage="1" showErrorMessage="1" errorTitle="雇用期間の設定に誤り" error="2023/1/31までの間で雇用契約を締結します" sqref="AC13 AC10" xr:uid="{00000000-0002-0000-0000-000002000000}">
      <formula1>45413</formula1>
      <formula2>45688</formula2>
    </dataValidation>
    <dataValidation allowBlank="1" showInputMessage="1" showErrorMessage="1" errorTitle="雇用期間の設定に誤りがあります" error="雇用期間は2022/5/1～2023/1/31の間です" sqref="P14" xr:uid="{00000000-0002-0000-0000-000003000000}"/>
    <dataValidation showInputMessage="1" showErrorMessage="1" sqref="H15:K15" xr:uid="{00000000-0002-0000-0000-000004000000}"/>
    <dataValidation allowBlank="1" showInputMessage="1" showErrorMessage="1" prompt="※免税事業者は税込額、課税事業者は税抜額が反映されます" sqref="U35:U36" xr:uid="{00000000-0002-0000-0000-000005000000}"/>
    <dataValidation type="list" showInputMessage="1" showErrorMessage="1" sqref="M12:N12" xr:uid="{00000000-0002-0000-0000-000006000000}">
      <formula1>$AE$12:$AE$14</formula1>
    </dataValidation>
    <dataValidation allowBlank="1" showInputMessage="1" showErrorMessage="1" prompt="緑色のセルには入力できません。" sqref="U24:U29" xr:uid="{00000000-0002-0000-0000-000007000000}"/>
    <dataValidation type="list" allowBlank="1" showInputMessage="1" showErrorMessage="1" sqref="L26:N26 JK26:JM26 TG26:TI26 ADC26:ADE26 AMY26:ANA26 AWU26:AWW26 BGQ26:BGS26 BQM26:BQO26 CAI26:CAK26 CKE26:CKG26 CUA26:CUC26 DDW26:DDY26 DNS26:DNU26 DXO26:DXQ26 EHK26:EHM26 ERG26:ERI26 FBC26:FBE26 FKY26:FLA26 FUU26:FUW26 GEQ26:GES26 GOM26:GOO26 GYI26:GYK26 HIE26:HIG26 HSA26:HSC26 IBW26:IBY26 ILS26:ILU26 IVO26:IVQ26 JFK26:JFM26 JPG26:JPI26 JZC26:JZE26 KIY26:KJA26 KSU26:KSW26 LCQ26:LCS26 LMM26:LMO26 LWI26:LWK26 MGE26:MGG26 MQA26:MQC26 MZW26:MZY26 NJS26:NJU26 NTO26:NTQ26 ODK26:ODM26 ONG26:ONI26 OXC26:OXE26 PGY26:PHA26 PQU26:PQW26 QAQ26:QAS26 QKM26:QKO26 QUI26:QUK26 REE26:REG26 ROA26:ROC26 RXW26:RXY26 SHS26:SHU26 SRO26:SRQ26 TBK26:TBM26 TLG26:TLI26 TVC26:TVE26 UEY26:UFA26 UOU26:UOW26 UYQ26:UYS26 VIM26:VIO26 VSI26:VSK26 WCE26:WCG26 WMA26:WMC26 WVW26:WVY26 L65562:N65562 JK65562:JM65562 TG65562:TI65562 ADC65562:ADE65562 AMY65562:ANA65562 AWU65562:AWW65562 BGQ65562:BGS65562 BQM65562:BQO65562 CAI65562:CAK65562 CKE65562:CKG65562 CUA65562:CUC65562 DDW65562:DDY65562 DNS65562:DNU65562 DXO65562:DXQ65562 EHK65562:EHM65562 ERG65562:ERI65562 FBC65562:FBE65562 FKY65562:FLA65562 FUU65562:FUW65562 GEQ65562:GES65562 GOM65562:GOO65562 GYI65562:GYK65562 HIE65562:HIG65562 HSA65562:HSC65562 IBW65562:IBY65562 ILS65562:ILU65562 IVO65562:IVQ65562 JFK65562:JFM65562 JPG65562:JPI65562 JZC65562:JZE65562 KIY65562:KJA65562 KSU65562:KSW65562 LCQ65562:LCS65562 LMM65562:LMO65562 LWI65562:LWK65562 MGE65562:MGG65562 MQA65562:MQC65562 MZW65562:MZY65562 NJS65562:NJU65562 NTO65562:NTQ65562 ODK65562:ODM65562 ONG65562:ONI65562 OXC65562:OXE65562 PGY65562:PHA65562 PQU65562:PQW65562 QAQ65562:QAS65562 QKM65562:QKO65562 QUI65562:QUK65562 REE65562:REG65562 ROA65562:ROC65562 RXW65562:RXY65562 SHS65562:SHU65562 SRO65562:SRQ65562 TBK65562:TBM65562 TLG65562:TLI65562 TVC65562:TVE65562 UEY65562:UFA65562 UOU65562:UOW65562 UYQ65562:UYS65562 VIM65562:VIO65562 VSI65562:VSK65562 WCE65562:WCG65562 WMA65562:WMC65562 WVW65562:WVY65562 L131098:N131098 JK131098:JM131098 TG131098:TI131098 ADC131098:ADE131098 AMY131098:ANA131098 AWU131098:AWW131098 BGQ131098:BGS131098 BQM131098:BQO131098 CAI131098:CAK131098 CKE131098:CKG131098 CUA131098:CUC131098 DDW131098:DDY131098 DNS131098:DNU131098 DXO131098:DXQ131098 EHK131098:EHM131098 ERG131098:ERI131098 FBC131098:FBE131098 FKY131098:FLA131098 FUU131098:FUW131098 GEQ131098:GES131098 GOM131098:GOO131098 GYI131098:GYK131098 HIE131098:HIG131098 HSA131098:HSC131098 IBW131098:IBY131098 ILS131098:ILU131098 IVO131098:IVQ131098 JFK131098:JFM131098 JPG131098:JPI131098 JZC131098:JZE131098 KIY131098:KJA131098 KSU131098:KSW131098 LCQ131098:LCS131098 LMM131098:LMO131098 LWI131098:LWK131098 MGE131098:MGG131098 MQA131098:MQC131098 MZW131098:MZY131098 NJS131098:NJU131098 NTO131098:NTQ131098 ODK131098:ODM131098 ONG131098:ONI131098 OXC131098:OXE131098 PGY131098:PHA131098 PQU131098:PQW131098 QAQ131098:QAS131098 QKM131098:QKO131098 QUI131098:QUK131098 REE131098:REG131098 ROA131098:ROC131098 RXW131098:RXY131098 SHS131098:SHU131098 SRO131098:SRQ131098 TBK131098:TBM131098 TLG131098:TLI131098 TVC131098:TVE131098 UEY131098:UFA131098 UOU131098:UOW131098 UYQ131098:UYS131098 VIM131098:VIO131098 VSI131098:VSK131098 WCE131098:WCG131098 WMA131098:WMC131098 WVW131098:WVY131098 L196634:N196634 JK196634:JM196634 TG196634:TI196634 ADC196634:ADE196634 AMY196634:ANA196634 AWU196634:AWW196634 BGQ196634:BGS196634 BQM196634:BQO196634 CAI196634:CAK196634 CKE196634:CKG196634 CUA196634:CUC196634 DDW196634:DDY196634 DNS196634:DNU196634 DXO196634:DXQ196634 EHK196634:EHM196634 ERG196634:ERI196634 FBC196634:FBE196634 FKY196634:FLA196634 FUU196634:FUW196634 GEQ196634:GES196634 GOM196634:GOO196634 GYI196634:GYK196634 HIE196634:HIG196634 HSA196634:HSC196634 IBW196634:IBY196634 ILS196634:ILU196634 IVO196634:IVQ196634 JFK196634:JFM196634 JPG196634:JPI196634 JZC196634:JZE196634 KIY196634:KJA196634 KSU196634:KSW196634 LCQ196634:LCS196634 LMM196634:LMO196634 LWI196634:LWK196634 MGE196634:MGG196634 MQA196634:MQC196634 MZW196634:MZY196634 NJS196634:NJU196634 NTO196634:NTQ196634 ODK196634:ODM196634 ONG196634:ONI196634 OXC196634:OXE196634 PGY196634:PHA196634 PQU196634:PQW196634 QAQ196634:QAS196634 QKM196634:QKO196634 QUI196634:QUK196634 REE196634:REG196634 ROA196634:ROC196634 RXW196634:RXY196634 SHS196634:SHU196634 SRO196634:SRQ196634 TBK196634:TBM196634 TLG196634:TLI196634 TVC196634:TVE196634 UEY196634:UFA196634 UOU196634:UOW196634 UYQ196634:UYS196634 VIM196634:VIO196634 VSI196634:VSK196634 WCE196634:WCG196634 WMA196634:WMC196634 WVW196634:WVY196634 L262170:N262170 JK262170:JM262170 TG262170:TI262170 ADC262170:ADE262170 AMY262170:ANA262170 AWU262170:AWW262170 BGQ262170:BGS262170 BQM262170:BQO262170 CAI262170:CAK262170 CKE262170:CKG262170 CUA262170:CUC262170 DDW262170:DDY262170 DNS262170:DNU262170 DXO262170:DXQ262170 EHK262170:EHM262170 ERG262170:ERI262170 FBC262170:FBE262170 FKY262170:FLA262170 FUU262170:FUW262170 GEQ262170:GES262170 GOM262170:GOO262170 GYI262170:GYK262170 HIE262170:HIG262170 HSA262170:HSC262170 IBW262170:IBY262170 ILS262170:ILU262170 IVO262170:IVQ262170 JFK262170:JFM262170 JPG262170:JPI262170 JZC262170:JZE262170 KIY262170:KJA262170 KSU262170:KSW262170 LCQ262170:LCS262170 LMM262170:LMO262170 LWI262170:LWK262170 MGE262170:MGG262170 MQA262170:MQC262170 MZW262170:MZY262170 NJS262170:NJU262170 NTO262170:NTQ262170 ODK262170:ODM262170 ONG262170:ONI262170 OXC262170:OXE262170 PGY262170:PHA262170 PQU262170:PQW262170 QAQ262170:QAS262170 QKM262170:QKO262170 QUI262170:QUK262170 REE262170:REG262170 ROA262170:ROC262170 RXW262170:RXY262170 SHS262170:SHU262170 SRO262170:SRQ262170 TBK262170:TBM262170 TLG262170:TLI262170 TVC262170:TVE262170 UEY262170:UFA262170 UOU262170:UOW262170 UYQ262170:UYS262170 VIM262170:VIO262170 VSI262170:VSK262170 WCE262170:WCG262170 WMA262170:WMC262170 WVW262170:WVY262170 L327706:N327706 JK327706:JM327706 TG327706:TI327706 ADC327706:ADE327706 AMY327706:ANA327706 AWU327706:AWW327706 BGQ327706:BGS327706 BQM327706:BQO327706 CAI327706:CAK327706 CKE327706:CKG327706 CUA327706:CUC327706 DDW327706:DDY327706 DNS327706:DNU327706 DXO327706:DXQ327706 EHK327706:EHM327706 ERG327706:ERI327706 FBC327706:FBE327706 FKY327706:FLA327706 FUU327706:FUW327706 GEQ327706:GES327706 GOM327706:GOO327706 GYI327706:GYK327706 HIE327706:HIG327706 HSA327706:HSC327706 IBW327706:IBY327706 ILS327706:ILU327706 IVO327706:IVQ327706 JFK327706:JFM327706 JPG327706:JPI327706 JZC327706:JZE327706 KIY327706:KJA327706 KSU327706:KSW327706 LCQ327706:LCS327706 LMM327706:LMO327706 LWI327706:LWK327706 MGE327706:MGG327706 MQA327706:MQC327706 MZW327706:MZY327706 NJS327706:NJU327706 NTO327706:NTQ327706 ODK327706:ODM327706 ONG327706:ONI327706 OXC327706:OXE327706 PGY327706:PHA327706 PQU327706:PQW327706 QAQ327706:QAS327706 QKM327706:QKO327706 QUI327706:QUK327706 REE327706:REG327706 ROA327706:ROC327706 RXW327706:RXY327706 SHS327706:SHU327706 SRO327706:SRQ327706 TBK327706:TBM327706 TLG327706:TLI327706 TVC327706:TVE327706 UEY327706:UFA327706 UOU327706:UOW327706 UYQ327706:UYS327706 VIM327706:VIO327706 VSI327706:VSK327706 WCE327706:WCG327706 WMA327706:WMC327706 WVW327706:WVY327706 L393242:N393242 JK393242:JM393242 TG393242:TI393242 ADC393242:ADE393242 AMY393242:ANA393242 AWU393242:AWW393242 BGQ393242:BGS393242 BQM393242:BQO393242 CAI393242:CAK393242 CKE393242:CKG393242 CUA393242:CUC393242 DDW393242:DDY393242 DNS393242:DNU393242 DXO393242:DXQ393242 EHK393242:EHM393242 ERG393242:ERI393242 FBC393242:FBE393242 FKY393242:FLA393242 FUU393242:FUW393242 GEQ393242:GES393242 GOM393242:GOO393242 GYI393242:GYK393242 HIE393242:HIG393242 HSA393242:HSC393242 IBW393242:IBY393242 ILS393242:ILU393242 IVO393242:IVQ393242 JFK393242:JFM393242 JPG393242:JPI393242 JZC393242:JZE393242 KIY393242:KJA393242 KSU393242:KSW393242 LCQ393242:LCS393242 LMM393242:LMO393242 LWI393242:LWK393242 MGE393242:MGG393242 MQA393242:MQC393242 MZW393242:MZY393242 NJS393242:NJU393242 NTO393242:NTQ393242 ODK393242:ODM393242 ONG393242:ONI393242 OXC393242:OXE393242 PGY393242:PHA393242 PQU393242:PQW393242 QAQ393242:QAS393242 QKM393242:QKO393242 QUI393242:QUK393242 REE393242:REG393242 ROA393242:ROC393242 RXW393242:RXY393242 SHS393242:SHU393242 SRO393242:SRQ393242 TBK393242:TBM393242 TLG393242:TLI393242 TVC393242:TVE393242 UEY393242:UFA393242 UOU393242:UOW393242 UYQ393242:UYS393242 VIM393242:VIO393242 VSI393242:VSK393242 WCE393242:WCG393242 WMA393242:WMC393242 WVW393242:WVY393242 L458778:N458778 JK458778:JM458778 TG458778:TI458778 ADC458778:ADE458778 AMY458778:ANA458778 AWU458778:AWW458778 BGQ458778:BGS458778 BQM458778:BQO458778 CAI458778:CAK458778 CKE458778:CKG458778 CUA458778:CUC458778 DDW458778:DDY458778 DNS458778:DNU458778 DXO458778:DXQ458778 EHK458778:EHM458778 ERG458778:ERI458778 FBC458778:FBE458778 FKY458778:FLA458778 FUU458778:FUW458778 GEQ458778:GES458778 GOM458778:GOO458778 GYI458778:GYK458778 HIE458778:HIG458778 HSA458778:HSC458778 IBW458778:IBY458778 ILS458778:ILU458778 IVO458778:IVQ458778 JFK458778:JFM458778 JPG458778:JPI458778 JZC458778:JZE458778 KIY458778:KJA458778 KSU458778:KSW458778 LCQ458778:LCS458778 LMM458778:LMO458778 LWI458778:LWK458778 MGE458778:MGG458778 MQA458778:MQC458778 MZW458778:MZY458778 NJS458778:NJU458778 NTO458778:NTQ458778 ODK458778:ODM458778 ONG458778:ONI458778 OXC458778:OXE458778 PGY458778:PHA458778 PQU458778:PQW458778 QAQ458778:QAS458778 QKM458778:QKO458778 QUI458778:QUK458778 REE458778:REG458778 ROA458778:ROC458778 RXW458778:RXY458778 SHS458778:SHU458778 SRO458778:SRQ458778 TBK458778:TBM458778 TLG458778:TLI458778 TVC458778:TVE458778 UEY458778:UFA458778 UOU458778:UOW458778 UYQ458778:UYS458778 VIM458778:VIO458778 VSI458778:VSK458778 WCE458778:WCG458778 WMA458778:WMC458778 WVW458778:WVY458778 L524314:N524314 JK524314:JM524314 TG524314:TI524314 ADC524314:ADE524314 AMY524314:ANA524314 AWU524314:AWW524314 BGQ524314:BGS524314 BQM524314:BQO524314 CAI524314:CAK524314 CKE524314:CKG524314 CUA524314:CUC524314 DDW524314:DDY524314 DNS524314:DNU524314 DXO524314:DXQ524314 EHK524314:EHM524314 ERG524314:ERI524314 FBC524314:FBE524314 FKY524314:FLA524314 FUU524314:FUW524314 GEQ524314:GES524314 GOM524314:GOO524314 GYI524314:GYK524314 HIE524314:HIG524314 HSA524314:HSC524314 IBW524314:IBY524314 ILS524314:ILU524314 IVO524314:IVQ524314 JFK524314:JFM524314 JPG524314:JPI524314 JZC524314:JZE524314 KIY524314:KJA524314 KSU524314:KSW524314 LCQ524314:LCS524314 LMM524314:LMO524314 LWI524314:LWK524314 MGE524314:MGG524314 MQA524314:MQC524314 MZW524314:MZY524314 NJS524314:NJU524314 NTO524314:NTQ524314 ODK524314:ODM524314 ONG524314:ONI524314 OXC524314:OXE524314 PGY524314:PHA524314 PQU524314:PQW524314 QAQ524314:QAS524314 QKM524314:QKO524314 QUI524314:QUK524314 REE524314:REG524314 ROA524314:ROC524314 RXW524314:RXY524314 SHS524314:SHU524314 SRO524314:SRQ524314 TBK524314:TBM524314 TLG524314:TLI524314 TVC524314:TVE524314 UEY524314:UFA524314 UOU524314:UOW524314 UYQ524314:UYS524314 VIM524314:VIO524314 VSI524314:VSK524314 WCE524314:WCG524314 WMA524314:WMC524314 WVW524314:WVY524314 L589850:N589850 JK589850:JM589850 TG589850:TI589850 ADC589850:ADE589850 AMY589850:ANA589850 AWU589850:AWW589850 BGQ589850:BGS589850 BQM589850:BQO589850 CAI589850:CAK589850 CKE589850:CKG589850 CUA589850:CUC589850 DDW589850:DDY589850 DNS589850:DNU589850 DXO589850:DXQ589850 EHK589850:EHM589850 ERG589850:ERI589850 FBC589850:FBE589850 FKY589850:FLA589850 FUU589850:FUW589850 GEQ589850:GES589850 GOM589850:GOO589850 GYI589850:GYK589850 HIE589850:HIG589850 HSA589850:HSC589850 IBW589850:IBY589850 ILS589850:ILU589850 IVO589850:IVQ589850 JFK589850:JFM589850 JPG589850:JPI589850 JZC589850:JZE589850 KIY589850:KJA589850 KSU589850:KSW589850 LCQ589850:LCS589850 LMM589850:LMO589850 LWI589850:LWK589850 MGE589850:MGG589850 MQA589850:MQC589850 MZW589850:MZY589850 NJS589850:NJU589850 NTO589850:NTQ589850 ODK589850:ODM589850 ONG589850:ONI589850 OXC589850:OXE589850 PGY589850:PHA589850 PQU589850:PQW589850 QAQ589850:QAS589850 QKM589850:QKO589850 QUI589850:QUK589850 REE589850:REG589850 ROA589850:ROC589850 RXW589850:RXY589850 SHS589850:SHU589850 SRO589850:SRQ589850 TBK589850:TBM589850 TLG589850:TLI589850 TVC589850:TVE589850 UEY589850:UFA589850 UOU589850:UOW589850 UYQ589850:UYS589850 VIM589850:VIO589850 VSI589850:VSK589850 WCE589850:WCG589850 WMA589850:WMC589850 WVW589850:WVY589850 L655386:N655386 JK655386:JM655386 TG655386:TI655386 ADC655386:ADE655386 AMY655386:ANA655386 AWU655386:AWW655386 BGQ655386:BGS655386 BQM655386:BQO655386 CAI655386:CAK655386 CKE655386:CKG655386 CUA655386:CUC655386 DDW655386:DDY655386 DNS655386:DNU655386 DXO655386:DXQ655386 EHK655386:EHM655386 ERG655386:ERI655386 FBC655386:FBE655386 FKY655386:FLA655386 FUU655386:FUW655386 GEQ655386:GES655386 GOM655386:GOO655386 GYI655386:GYK655386 HIE655386:HIG655386 HSA655386:HSC655386 IBW655386:IBY655386 ILS655386:ILU655386 IVO655386:IVQ655386 JFK655386:JFM655386 JPG655386:JPI655386 JZC655386:JZE655386 KIY655386:KJA655386 KSU655386:KSW655386 LCQ655386:LCS655386 LMM655386:LMO655386 LWI655386:LWK655386 MGE655386:MGG655386 MQA655386:MQC655386 MZW655386:MZY655386 NJS655386:NJU655386 NTO655386:NTQ655386 ODK655386:ODM655386 ONG655386:ONI655386 OXC655386:OXE655386 PGY655386:PHA655386 PQU655386:PQW655386 QAQ655386:QAS655386 QKM655386:QKO655386 QUI655386:QUK655386 REE655386:REG655386 ROA655386:ROC655386 RXW655386:RXY655386 SHS655386:SHU655386 SRO655386:SRQ655386 TBK655386:TBM655386 TLG655386:TLI655386 TVC655386:TVE655386 UEY655386:UFA655386 UOU655386:UOW655386 UYQ655386:UYS655386 VIM655386:VIO655386 VSI655386:VSK655386 WCE655386:WCG655386 WMA655386:WMC655386 WVW655386:WVY655386 L720922:N720922 JK720922:JM720922 TG720922:TI720922 ADC720922:ADE720922 AMY720922:ANA720922 AWU720922:AWW720922 BGQ720922:BGS720922 BQM720922:BQO720922 CAI720922:CAK720922 CKE720922:CKG720922 CUA720922:CUC720922 DDW720922:DDY720922 DNS720922:DNU720922 DXO720922:DXQ720922 EHK720922:EHM720922 ERG720922:ERI720922 FBC720922:FBE720922 FKY720922:FLA720922 FUU720922:FUW720922 GEQ720922:GES720922 GOM720922:GOO720922 GYI720922:GYK720922 HIE720922:HIG720922 HSA720922:HSC720922 IBW720922:IBY720922 ILS720922:ILU720922 IVO720922:IVQ720922 JFK720922:JFM720922 JPG720922:JPI720922 JZC720922:JZE720922 KIY720922:KJA720922 KSU720922:KSW720922 LCQ720922:LCS720922 LMM720922:LMO720922 LWI720922:LWK720922 MGE720922:MGG720922 MQA720922:MQC720922 MZW720922:MZY720922 NJS720922:NJU720922 NTO720922:NTQ720922 ODK720922:ODM720922 ONG720922:ONI720922 OXC720922:OXE720922 PGY720922:PHA720922 PQU720922:PQW720922 QAQ720922:QAS720922 QKM720922:QKO720922 QUI720922:QUK720922 REE720922:REG720922 ROA720922:ROC720922 RXW720922:RXY720922 SHS720922:SHU720922 SRO720922:SRQ720922 TBK720922:TBM720922 TLG720922:TLI720922 TVC720922:TVE720922 UEY720922:UFA720922 UOU720922:UOW720922 UYQ720922:UYS720922 VIM720922:VIO720922 VSI720922:VSK720922 WCE720922:WCG720922 WMA720922:WMC720922 WVW720922:WVY720922 L786458:N786458 JK786458:JM786458 TG786458:TI786458 ADC786458:ADE786458 AMY786458:ANA786458 AWU786458:AWW786458 BGQ786458:BGS786458 BQM786458:BQO786458 CAI786458:CAK786458 CKE786458:CKG786458 CUA786458:CUC786458 DDW786458:DDY786458 DNS786458:DNU786458 DXO786458:DXQ786458 EHK786458:EHM786458 ERG786458:ERI786458 FBC786458:FBE786458 FKY786458:FLA786458 FUU786458:FUW786458 GEQ786458:GES786458 GOM786458:GOO786458 GYI786458:GYK786458 HIE786458:HIG786458 HSA786458:HSC786458 IBW786458:IBY786458 ILS786458:ILU786458 IVO786458:IVQ786458 JFK786458:JFM786458 JPG786458:JPI786458 JZC786458:JZE786458 KIY786458:KJA786458 KSU786458:KSW786458 LCQ786458:LCS786458 LMM786458:LMO786458 LWI786458:LWK786458 MGE786458:MGG786458 MQA786458:MQC786458 MZW786458:MZY786458 NJS786458:NJU786458 NTO786458:NTQ786458 ODK786458:ODM786458 ONG786458:ONI786458 OXC786458:OXE786458 PGY786458:PHA786458 PQU786458:PQW786458 QAQ786458:QAS786458 QKM786458:QKO786458 QUI786458:QUK786458 REE786458:REG786458 ROA786458:ROC786458 RXW786458:RXY786458 SHS786458:SHU786458 SRO786458:SRQ786458 TBK786458:TBM786458 TLG786458:TLI786458 TVC786458:TVE786458 UEY786458:UFA786458 UOU786458:UOW786458 UYQ786458:UYS786458 VIM786458:VIO786458 VSI786458:VSK786458 WCE786458:WCG786458 WMA786458:WMC786458 WVW786458:WVY786458 L851994:N851994 JK851994:JM851994 TG851994:TI851994 ADC851994:ADE851994 AMY851994:ANA851994 AWU851994:AWW851994 BGQ851994:BGS851994 BQM851994:BQO851994 CAI851994:CAK851994 CKE851994:CKG851994 CUA851994:CUC851994 DDW851994:DDY851994 DNS851994:DNU851994 DXO851994:DXQ851994 EHK851994:EHM851994 ERG851994:ERI851994 FBC851994:FBE851994 FKY851994:FLA851994 FUU851994:FUW851994 GEQ851994:GES851994 GOM851994:GOO851994 GYI851994:GYK851994 HIE851994:HIG851994 HSA851994:HSC851994 IBW851994:IBY851994 ILS851994:ILU851994 IVO851994:IVQ851994 JFK851994:JFM851994 JPG851994:JPI851994 JZC851994:JZE851994 KIY851994:KJA851994 KSU851994:KSW851994 LCQ851994:LCS851994 LMM851994:LMO851994 LWI851994:LWK851994 MGE851994:MGG851994 MQA851994:MQC851994 MZW851994:MZY851994 NJS851994:NJU851994 NTO851994:NTQ851994 ODK851994:ODM851994 ONG851994:ONI851994 OXC851994:OXE851994 PGY851994:PHA851994 PQU851994:PQW851994 QAQ851994:QAS851994 QKM851994:QKO851994 QUI851994:QUK851994 REE851994:REG851994 ROA851994:ROC851994 RXW851994:RXY851994 SHS851994:SHU851994 SRO851994:SRQ851994 TBK851994:TBM851994 TLG851994:TLI851994 TVC851994:TVE851994 UEY851994:UFA851994 UOU851994:UOW851994 UYQ851994:UYS851994 VIM851994:VIO851994 VSI851994:VSK851994 WCE851994:WCG851994 WMA851994:WMC851994 WVW851994:WVY851994 L917530:N917530 JK917530:JM917530 TG917530:TI917530 ADC917530:ADE917530 AMY917530:ANA917530 AWU917530:AWW917530 BGQ917530:BGS917530 BQM917530:BQO917530 CAI917530:CAK917530 CKE917530:CKG917530 CUA917530:CUC917530 DDW917530:DDY917530 DNS917530:DNU917530 DXO917530:DXQ917530 EHK917530:EHM917530 ERG917530:ERI917530 FBC917530:FBE917530 FKY917530:FLA917530 FUU917530:FUW917530 GEQ917530:GES917530 GOM917530:GOO917530 GYI917530:GYK917530 HIE917530:HIG917530 HSA917530:HSC917530 IBW917530:IBY917530 ILS917530:ILU917530 IVO917530:IVQ917530 JFK917530:JFM917530 JPG917530:JPI917530 JZC917530:JZE917530 KIY917530:KJA917530 KSU917530:KSW917530 LCQ917530:LCS917530 LMM917530:LMO917530 LWI917530:LWK917530 MGE917530:MGG917530 MQA917530:MQC917530 MZW917530:MZY917530 NJS917530:NJU917530 NTO917530:NTQ917530 ODK917530:ODM917530 ONG917530:ONI917530 OXC917530:OXE917530 PGY917530:PHA917530 PQU917530:PQW917530 QAQ917530:QAS917530 QKM917530:QKO917530 QUI917530:QUK917530 REE917530:REG917530 ROA917530:ROC917530 RXW917530:RXY917530 SHS917530:SHU917530 SRO917530:SRQ917530 TBK917530:TBM917530 TLG917530:TLI917530 TVC917530:TVE917530 UEY917530:UFA917530 UOU917530:UOW917530 UYQ917530:UYS917530 VIM917530:VIO917530 VSI917530:VSK917530 WCE917530:WCG917530 WMA917530:WMC917530 WVW917530:WVY917530 L983066:N983066 JK983066:JM983066 TG983066:TI983066 ADC983066:ADE983066 AMY983066:ANA983066 AWU983066:AWW983066 BGQ983066:BGS983066 BQM983066:BQO983066 CAI983066:CAK983066 CKE983066:CKG983066 CUA983066:CUC983066 DDW983066:DDY983066 DNS983066:DNU983066 DXO983066:DXQ983066 EHK983066:EHM983066 ERG983066:ERI983066 FBC983066:FBE983066 FKY983066:FLA983066 FUU983066:FUW983066 GEQ983066:GES983066 GOM983066:GOO983066 GYI983066:GYK983066 HIE983066:HIG983066 HSA983066:HSC983066 IBW983066:IBY983066 ILS983066:ILU983066 IVO983066:IVQ983066 JFK983066:JFM983066 JPG983066:JPI983066 JZC983066:JZE983066 KIY983066:KJA983066 KSU983066:KSW983066 LCQ983066:LCS983066 LMM983066:LMO983066 LWI983066:LWK983066 MGE983066:MGG983066 MQA983066:MQC983066 MZW983066:MZY983066 NJS983066:NJU983066 NTO983066:NTQ983066 ODK983066:ODM983066 ONG983066:ONI983066 OXC983066:OXE983066 PGY983066:PHA983066 PQU983066:PQW983066 QAQ983066:QAS983066 QKM983066:QKO983066 QUI983066:QUK983066 REE983066:REG983066 ROA983066:ROC983066 RXW983066:RXY983066 SHS983066:SHU983066 SRO983066:SRQ983066 TBK983066:TBM983066 TLG983066:TLI983066 TVC983066:TVE983066 UEY983066:UFA983066 UOU983066:UOW983066 UYQ983066:UYS983066 VIM983066:VIO983066 VSI983066:VSK983066 WCE983066:WCG983066 WMA983066:WMC983066 WVW983066:WVY983066 G24:J24 JF24:JI24 TB24:TE24 ACX24:ADA24 AMT24:AMW24 AWP24:AWS24 BGL24:BGO24 BQH24:BQK24 CAD24:CAG24 CJZ24:CKC24 CTV24:CTY24 DDR24:DDU24 DNN24:DNQ24 DXJ24:DXM24 EHF24:EHI24 ERB24:ERE24 FAX24:FBA24 FKT24:FKW24 FUP24:FUS24 GEL24:GEO24 GOH24:GOK24 GYD24:GYG24 HHZ24:HIC24 HRV24:HRY24 IBR24:IBU24 ILN24:ILQ24 IVJ24:IVM24 JFF24:JFI24 JPB24:JPE24 JYX24:JZA24 KIT24:KIW24 KSP24:KSS24 LCL24:LCO24 LMH24:LMK24 LWD24:LWG24 MFZ24:MGC24 MPV24:MPY24 MZR24:MZU24 NJN24:NJQ24 NTJ24:NTM24 ODF24:ODI24 ONB24:ONE24 OWX24:OXA24 PGT24:PGW24 PQP24:PQS24 QAL24:QAO24 QKH24:QKK24 QUD24:QUG24 RDZ24:REC24 RNV24:RNY24 RXR24:RXU24 SHN24:SHQ24 SRJ24:SRM24 TBF24:TBI24 TLB24:TLE24 TUX24:TVA24 UET24:UEW24 UOP24:UOS24 UYL24:UYO24 VIH24:VIK24 VSD24:VSG24 WBZ24:WCC24 WLV24:WLY24 WVR24:WVU24 G65560:J65560 JF65560:JI65560 TB65560:TE65560 ACX65560:ADA65560 AMT65560:AMW65560 AWP65560:AWS65560 BGL65560:BGO65560 BQH65560:BQK65560 CAD65560:CAG65560 CJZ65560:CKC65560 CTV65560:CTY65560 DDR65560:DDU65560 DNN65560:DNQ65560 DXJ65560:DXM65560 EHF65560:EHI65560 ERB65560:ERE65560 FAX65560:FBA65560 FKT65560:FKW65560 FUP65560:FUS65560 GEL65560:GEO65560 GOH65560:GOK65560 GYD65560:GYG65560 HHZ65560:HIC65560 HRV65560:HRY65560 IBR65560:IBU65560 ILN65560:ILQ65560 IVJ65560:IVM65560 JFF65560:JFI65560 JPB65560:JPE65560 JYX65560:JZA65560 KIT65560:KIW65560 KSP65560:KSS65560 LCL65560:LCO65560 LMH65560:LMK65560 LWD65560:LWG65560 MFZ65560:MGC65560 MPV65560:MPY65560 MZR65560:MZU65560 NJN65560:NJQ65560 NTJ65560:NTM65560 ODF65560:ODI65560 ONB65560:ONE65560 OWX65560:OXA65560 PGT65560:PGW65560 PQP65560:PQS65560 QAL65560:QAO65560 QKH65560:QKK65560 QUD65560:QUG65560 RDZ65560:REC65560 RNV65560:RNY65560 RXR65560:RXU65560 SHN65560:SHQ65560 SRJ65560:SRM65560 TBF65560:TBI65560 TLB65560:TLE65560 TUX65560:TVA65560 UET65560:UEW65560 UOP65560:UOS65560 UYL65560:UYO65560 VIH65560:VIK65560 VSD65560:VSG65560 WBZ65560:WCC65560 WLV65560:WLY65560 WVR65560:WVU65560 G131096:J131096 JF131096:JI131096 TB131096:TE131096 ACX131096:ADA131096 AMT131096:AMW131096 AWP131096:AWS131096 BGL131096:BGO131096 BQH131096:BQK131096 CAD131096:CAG131096 CJZ131096:CKC131096 CTV131096:CTY131096 DDR131096:DDU131096 DNN131096:DNQ131096 DXJ131096:DXM131096 EHF131096:EHI131096 ERB131096:ERE131096 FAX131096:FBA131096 FKT131096:FKW131096 FUP131096:FUS131096 GEL131096:GEO131096 GOH131096:GOK131096 GYD131096:GYG131096 HHZ131096:HIC131096 HRV131096:HRY131096 IBR131096:IBU131096 ILN131096:ILQ131096 IVJ131096:IVM131096 JFF131096:JFI131096 JPB131096:JPE131096 JYX131096:JZA131096 KIT131096:KIW131096 KSP131096:KSS131096 LCL131096:LCO131096 LMH131096:LMK131096 LWD131096:LWG131096 MFZ131096:MGC131096 MPV131096:MPY131096 MZR131096:MZU131096 NJN131096:NJQ131096 NTJ131096:NTM131096 ODF131096:ODI131096 ONB131096:ONE131096 OWX131096:OXA131096 PGT131096:PGW131096 PQP131096:PQS131096 QAL131096:QAO131096 QKH131096:QKK131096 QUD131096:QUG131096 RDZ131096:REC131096 RNV131096:RNY131096 RXR131096:RXU131096 SHN131096:SHQ131096 SRJ131096:SRM131096 TBF131096:TBI131096 TLB131096:TLE131096 TUX131096:TVA131096 UET131096:UEW131096 UOP131096:UOS131096 UYL131096:UYO131096 VIH131096:VIK131096 VSD131096:VSG131096 WBZ131096:WCC131096 WLV131096:WLY131096 WVR131096:WVU131096 G196632:J196632 JF196632:JI196632 TB196632:TE196632 ACX196632:ADA196632 AMT196632:AMW196632 AWP196632:AWS196632 BGL196632:BGO196632 BQH196632:BQK196632 CAD196632:CAG196632 CJZ196632:CKC196632 CTV196632:CTY196632 DDR196632:DDU196632 DNN196632:DNQ196632 DXJ196632:DXM196632 EHF196632:EHI196632 ERB196632:ERE196632 FAX196632:FBA196632 FKT196632:FKW196632 FUP196632:FUS196632 GEL196632:GEO196632 GOH196632:GOK196632 GYD196632:GYG196632 HHZ196632:HIC196632 HRV196632:HRY196632 IBR196632:IBU196632 ILN196632:ILQ196632 IVJ196632:IVM196632 JFF196632:JFI196632 JPB196632:JPE196632 JYX196632:JZA196632 KIT196632:KIW196632 KSP196632:KSS196632 LCL196632:LCO196632 LMH196632:LMK196632 LWD196632:LWG196632 MFZ196632:MGC196632 MPV196632:MPY196632 MZR196632:MZU196632 NJN196632:NJQ196632 NTJ196632:NTM196632 ODF196632:ODI196632 ONB196632:ONE196632 OWX196632:OXA196632 PGT196632:PGW196632 PQP196632:PQS196632 QAL196632:QAO196632 QKH196632:QKK196632 QUD196632:QUG196632 RDZ196632:REC196632 RNV196632:RNY196632 RXR196632:RXU196632 SHN196632:SHQ196632 SRJ196632:SRM196632 TBF196632:TBI196632 TLB196632:TLE196632 TUX196632:TVA196632 UET196632:UEW196632 UOP196632:UOS196632 UYL196632:UYO196632 VIH196632:VIK196632 VSD196632:VSG196632 WBZ196632:WCC196632 WLV196632:WLY196632 WVR196632:WVU196632 G262168:J262168 JF262168:JI262168 TB262168:TE262168 ACX262168:ADA262168 AMT262168:AMW262168 AWP262168:AWS262168 BGL262168:BGO262168 BQH262168:BQK262168 CAD262168:CAG262168 CJZ262168:CKC262168 CTV262168:CTY262168 DDR262168:DDU262168 DNN262168:DNQ262168 DXJ262168:DXM262168 EHF262168:EHI262168 ERB262168:ERE262168 FAX262168:FBA262168 FKT262168:FKW262168 FUP262168:FUS262168 GEL262168:GEO262168 GOH262168:GOK262168 GYD262168:GYG262168 HHZ262168:HIC262168 HRV262168:HRY262168 IBR262168:IBU262168 ILN262168:ILQ262168 IVJ262168:IVM262168 JFF262168:JFI262168 JPB262168:JPE262168 JYX262168:JZA262168 KIT262168:KIW262168 KSP262168:KSS262168 LCL262168:LCO262168 LMH262168:LMK262168 LWD262168:LWG262168 MFZ262168:MGC262168 MPV262168:MPY262168 MZR262168:MZU262168 NJN262168:NJQ262168 NTJ262168:NTM262168 ODF262168:ODI262168 ONB262168:ONE262168 OWX262168:OXA262168 PGT262168:PGW262168 PQP262168:PQS262168 QAL262168:QAO262168 QKH262168:QKK262168 QUD262168:QUG262168 RDZ262168:REC262168 RNV262168:RNY262168 RXR262168:RXU262168 SHN262168:SHQ262168 SRJ262168:SRM262168 TBF262168:TBI262168 TLB262168:TLE262168 TUX262168:TVA262168 UET262168:UEW262168 UOP262168:UOS262168 UYL262168:UYO262168 VIH262168:VIK262168 VSD262168:VSG262168 WBZ262168:WCC262168 WLV262168:WLY262168 WVR262168:WVU262168 G327704:J327704 JF327704:JI327704 TB327704:TE327704 ACX327704:ADA327704 AMT327704:AMW327704 AWP327704:AWS327704 BGL327704:BGO327704 BQH327704:BQK327704 CAD327704:CAG327704 CJZ327704:CKC327704 CTV327704:CTY327704 DDR327704:DDU327704 DNN327704:DNQ327704 DXJ327704:DXM327704 EHF327704:EHI327704 ERB327704:ERE327704 FAX327704:FBA327704 FKT327704:FKW327704 FUP327704:FUS327704 GEL327704:GEO327704 GOH327704:GOK327704 GYD327704:GYG327704 HHZ327704:HIC327704 HRV327704:HRY327704 IBR327704:IBU327704 ILN327704:ILQ327704 IVJ327704:IVM327704 JFF327704:JFI327704 JPB327704:JPE327704 JYX327704:JZA327704 KIT327704:KIW327704 KSP327704:KSS327704 LCL327704:LCO327704 LMH327704:LMK327704 LWD327704:LWG327704 MFZ327704:MGC327704 MPV327704:MPY327704 MZR327704:MZU327704 NJN327704:NJQ327704 NTJ327704:NTM327704 ODF327704:ODI327704 ONB327704:ONE327704 OWX327704:OXA327704 PGT327704:PGW327704 PQP327704:PQS327704 QAL327704:QAO327704 QKH327704:QKK327704 QUD327704:QUG327704 RDZ327704:REC327704 RNV327704:RNY327704 RXR327704:RXU327704 SHN327704:SHQ327704 SRJ327704:SRM327704 TBF327704:TBI327704 TLB327704:TLE327704 TUX327704:TVA327704 UET327704:UEW327704 UOP327704:UOS327704 UYL327704:UYO327704 VIH327704:VIK327704 VSD327704:VSG327704 WBZ327704:WCC327704 WLV327704:WLY327704 WVR327704:WVU327704 G393240:J393240 JF393240:JI393240 TB393240:TE393240 ACX393240:ADA393240 AMT393240:AMW393240 AWP393240:AWS393240 BGL393240:BGO393240 BQH393240:BQK393240 CAD393240:CAG393240 CJZ393240:CKC393240 CTV393240:CTY393240 DDR393240:DDU393240 DNN393240:DNQ393240 DXJ393240:DXM393240 EHF393240:EHI393240 ERB393240:ERE393240 FAX393240:FBA393240 FKT393240:FKW393240 FUP393240:FUS393240 GEL393240:GEO393240 GOH393240:GOK393240 GYD393240:GYG393240 HHZ393240:HIC393240 HRV393240:HRY393240 IBR393240:IBU393240 ILN393240:ILQ393240 IVJ393240:IVM393240 JFF393240:JFI393240 JPB393240:JPE393240 JYX393240:JZA393240 KIT393240:KIW393240 KSP393240:KSS393240 LCL393240:LCO393240 LMH393240:LMK393240 LWD393240:LWG393240 MFZ393240:MGC393240 MPV393240:MPY393240 MZR393240:MZU393240 NJN393240:NJQ393240 NTJ393240:NTM393240 ODF393240:ODI393240 ONB393240:ONE393240 OWX393240:OXA393240 PGT393240:PGW393240 PQP393240:PQS393240 QAL393240:QAO393240 QKH393240:QKK393240 QUD393240:QUG393240 RDZ393240:REC393240 RNV393240:RNY393240 RXR393240:RXU393240 SHN393240:SHQ393240 SRJ393240:SRM393240 TBF393240:TBI393240 TLB393240:TLE393240 TUX393240:TVA393240 UET393240:UEW393240 UOP393240:UOS393240 UYL393240:UYO393240 VIH393240:VIK393240 VSD393240:VSG393240 WBZ393240:WCC393240 WLV393240:WLY393240 WVR393240:WVU393240 G458776:J458776 JF458776:JI458776 TB458776:TE458776 ACX458776:ADA458776 AMT458776:AMW458776 AWP458776:AWS458776 BGL458776:BGO458776 BQH458776:BQK458776 CAD458776:CAG458776 CJZ458776:CKC458776 CTV458776:CTY458776 DDR458776:DDU458776 DNN458776:DNQ458776 DXJ458776:DXM458776 EHF458776:EHI458776 ERB458776:ERE458776 FAX458776:FBA458776 FKT458776:FKW458776 FUP458776:FUS458776 GEL458776:GEO458776 GOH458776:GOK458776 GYD458776:GYG458776 HHZ458776:HIC458776 HRV458776:HRY458776 IBR458776:IBU458776 ILN458776:ILQ458776 IVJ458776:IVM458776 JFF458776:JFI458776 JPB458776:JPE458776 JYX458776:JZA458776 KIT458776:KIW458776 KSP458776:KSS458776 LCL458776:LCO458776 LMH458776:LMK458776 LWD458776:LWG458776 MFZ458776:MGC458776 MPV458776:MPY458776 MZR458776:MZU458776 NJN458776:NJQ458776 NTJ458776:NTM458776 ODF458776:ODI458776 ONB458776:ONE458776 OWX458776:OXA458776 PGT458776:PGW458776 PQP458776:PQS458776 QAL458776:QAO458776 QKH458776:QKK458776 QUD458776:QUG458776 RDZ458776:REC458776 RNV458776:RNY458776 RXR458776:RXU458776 SHN458776:SHQ458776 SRJ458776:SRM458776 TBF458776:TBI458776 TLB458776:TLE458776 TUX458776:TVA458776 UET458776:UEW458776 UOP458776:UOS458776 UYL458776:UYO458776 VIH458776:VIK458776 VSD458776:VSG458776 WBZ458776:WCC458776 WLV458776:WLY458776 WVR458776:WVU458776 G524312:J524312 JF524312:JI524312 TB524312:TE524312 ACX524312:ADA524312 AMT524312:AMW524312 AWP524312:AWS524312 BGL524312:BGO524312 BQH524312:BQK524312 CAD524312:CAG524312 CJZ524312:CKC524312 CTV524312:CTY524312 DDR524312:DDU524312 DNN524312:DNQ524312 DXJ524312:DXM524312 EHF524312:EHI524312 ERB524312:ERE524312 FAX524312:FBA524312 FKT524312:FKW524312 FUP524312:FUS524312 GEL524312:GEO524312 GOH524312:GOK524312 GYD524312:GYG524312 HHZ524312:HIC524312 HRV524312:HRY524312 IBR524312:IBU524312 ILN524312:ILQ524312 IVJ524312:IVM524312 JFF524312:JFI524312 JPB524312:JPE524312 JYX524312:JZA524312 KIT524312:KIW524312 KSP524312:KSS524312 LCL524312:LCO524312 LMH524312:LMK524312 LWD524312:LWG524312 MFZ524312:MGC524312 MPV524312:MPY524312 MZR524312:MZU524312 NJN524312:NJQ524312 NTJ524312:NTM524312 ODF524312:ODI524312 ONB524312:ONE524312 OWX524312:OXA524312 PGT524312:PGW524312 PQP524312:PQS524312 QAL524312:QAO524312 QKH524312:QKK524312 QUD524312:QUG524312 RDZ524312:REC524312 RNV524312:RNY524312 RXR524312:RXU524312 SHN524312:SHQ524312 SRJ524312:SRM524312 TBF524312:TBI524312 TLB524312:TLE524312 TUX524312:TVA524312 UET524312:UEW524312 UOP524312:UOS524312 UYL524312:UYO524312 VIH524312:VIK524312 VSD524312:VSG524312 WBZ524312:WCC524312 WLV524312:WLY524312 WVR524312:WVU524312 G589848:J589848 JF589848:JI589848 TB589848:TE589848 ACX589848:ADA589848 AMT589848:AMW589848 AWP589848:AWS589848 BGL589848:BGO589848 BQH589848:BQK589848 CAD589848:CAG589848 CJZ589848:CKC589848 CTV589848:CTY589848 DDR589848:DDU589848 DNN589848:DNQ589848 DXJ589848:DXM589848 EHF589848:EHI589848 ERB589848:ERE589848 FAX589848:FBA589848 FKT589848:FKW589848 FUP589848:FUS589848 GEL589848:GEO589848 GOH589848:GOK589848 GYD589848:GYG589848 HHZ589848:HIC589848 HRV589848:HRY589848 IBR589848:IBU589848 ILN589848:ILQ589848 IVJ589848:IVM589848 JFF589848:JFI589848 JPB589848:JPE589848 JYX589848:JZA589848 KIT589848:KIW589848 KSP589848:KSS589848 LCL589848:LCO589848 LMH589848:LMK589848 LWD589848:LWG589848 MFZ589848:MGC589848 MPV589848:MPY589848 MZR589848:MZU589848 NJN589848:NJQ589848 NTJ589848:NTM589848 ODF589848:ODI589848 ONB589848:ONE589848 OWX589848:OXA589848 PGT589848:PGW589848 PQP589848:PQS589848 QAL589848:QAO589848 QKH589848:QKK589848 QUD589848:QUG589848 RDZ589848:REC589848 RNV589848:RNY589848 RXR589848:RXU589848 SHN589848:SHQ589848 SRJ589848:SRM589848 TBF589848:TBI589848 TLB589848:TLE589848 TUX589848:TVA589848 UET589848:UEW589848 UOP589848:UOS589848 UYL589848:UYO589848 VIH589848:VIK589848 VSD589848:VSG589848 WBZ589848:WCC589848 WLV589848:WLY589848 WVR589848:WVU589848 G655384:J655384 JF655384:JI655384 TB655384:TE655384 ACX655384:ADA655384 AMT655384:AMW655384 AWP655384:AWS655384 BGL655384:BGO655384 BQH655384:BQK655384 CAD655384:CAG655384 CJZ655384:CKC655384 CTV655384:CTY655384 DDR655384:DDU655384 DNN655384:DNQ655384 DXJ655384:DXM655384 EHF655384:EHI655384 ERB655384:ERE655384 FAX655384:FBA655384 FKT655384:FKW655384 FUP655384:FUS655384 GEL655384:GEO655384 GOH655384:GOK655384 GYD655384:GYG655384 HHZ655384:HIC655384 HRV655384:HRY655384 IBR655384:IBU655384 ILN655384:ILQ655384 IVJ655384:IVM655384 JFF655384:JFI655384 JPB655384:JPE655384 JYX655384:JZA655384 KIT655384:KIW655384 KSP655384:KSS655384 LCL655384:LCO655384 LMH655384:LMK655384 LWD655384:LWG655384 MFZ655384:MGC655384 MPV655384:MPY655384 MZR655384:MZU655384 NJN655384:NJQ655384 NTJ655384:NTM655384 ODF655384:ODI655384 ONB655384:ONE655384 OWX655384:OXA655384 PGT655384:PGW655384 PQP655384:PQS655384 QAL655384:QAO655384 QKH655384:QKK655384 QUD655384:QUG655384 RDZ655384:REC655384 RNV655384:RNY655384 RXR655384:RXU655384 SHN655384:SHQ655384 SRJ655384:SRM655384 TBF655384:TBI655384 TLB655384:TLE655384 TUX655384:TVA655384 UET655384:UEW655384 UOP655384:UOS655384 UYL655384:UYO655384 VIH655384:VIK655384 VSD655384:VSG655384 WBZ655384:WCC655384 WLV655384:WLY655384 WVR655384:WVU655384 G720920:J720920 JF720920:JI720920 TB720920:TE720920 ACX720920:ADA720920 AMT720920:AMW720920 AWP720920:AWS720920 BGL720920:BGO720920 BQH720920:BQK720920 CAD720920:CAG720920 CJZ720920:CKC720920 CTV720920:CTY720920 DDR720920:DDU720920 DNN720920:DNQ720920 DXJ720920:DXM720920 EHF720920:EHI720920 ERB720920:ERE720920 FAX720920:FBA720920 FKT720920:FKW720920 FUP720920:FUS720920 GEL720920:GEO720920 GOH720920:GOK720920 GYD720920:GYG720920 HHZ720920:HIC720920 HRV720920:HRY720920 IBR720920:IBU720920 ILN720920:ILQ720920 IVJ720920:IVM720920 JFF720920:JFI720920 JPB720920:JPE720920 JYX720920:JZA720920 KIT720920:KIW720920 KSP720920:KSS720920 LCL720920:LCO720920 LMH720920:LMK720920 LWD720920:LWG720920 MFZ720920:MGC720920 MPV720920:MPY720920 MZR720920:MZU720920 NJN720920:NJQ720920 NTJ720920:NTM720920 ODF720920:ODI720920 ONB720920:ONE720920 OWX720920:OXA720920 PGT720920:PGW720920 PQP720920:PQS720920 QAL720920:QAO720920 QKH720920:QKK720920 QUD720920:QUG720920 RDZ720920:REC720920 RNV720920:RNY720920 RXR720920:RXU720920 SHN720920:SHQ720920 SRJ720920:SRM720920 TBF720920:TBI720920 TLB720920:TLE720920 TUX720920:TVA720920 UET720920:UEW720920 UOP720920:UOS720920 UYL720920:UYO720920 VIH720920:VIK720920 VSD720920:VSG720920 WBZ720920:WCC720920 WLV720920:WLY720920 WVR720920:WVU720920 G786456:J786456 JF786456:JI786456 TB786456:TE786456 ACX786456:ADA786456 AMT786456:AMW786456 AWP786456:AWS786456 BGL786456:BGO786456 BQH786456:BQK786456 CAD786456:CAG786456 CJZ786456:CKC786456 CTV786456:CTY786456 DDR786456:DDU786456 DNN786456:DNQ786456 DXJ786456:DXM786456 EHF786456:EHI786456 ERB786456:ERE786456 FAX786456:FBA786456 FKT786456:FKW786456 FUP786456:FUS786456 GEL786456:GEO786456 GOH786456:GOK786456 GYD786456:GYG786456 HHZ786456:HIC786456 HRV786456:HRY786456 IBR786456:IBU786456 ILN786456:ILQ786456 IVJ786456:IVM786456 JFF786456:JFI786456 JPB786456:JPE786456 JYX786456:JZA786456 KIT786456:KIW786456 KSP786456:KSS786456 LCL786456:LCO786456 LMH786456:LMK786456 LWD786456:LWG786456 MFZ786456:MGC786456 MPV786456:MPY786456 MZR786456:MZU786456 NJN786456:NJQ786456 NTJ786456:NTM786456 ODF786456:ODI786456 ONB786456:ONE786456 OWX786456:OXA786456 PGT786456:PGW786456 PQP786456:PQS786456 QAL786456:QAO786456 QKH786456:QKK786456 QUD786456:QUG786456 RDZ786456:REC786456 RNV786456:RNY786456 RXR786456:RXU786456 SHN786456:SHQ786456 SRJ786456:SRM786456 TBF786456:TBI786456 TLB786456:TLE786456 TUX786456:TVA786456 UET786456:UEW786456 UOP786456:UOS786456 UYL786456:UYO786456 VIH786456:VIK786456 VSD786456:VSG786456 WBZ786456:WCC786456 WLV786456:WLY786456 WVR786456:WVU786456 G851992:J851992 JF851992:JI851992 TB851992:TE851992 ACX851992:ADA851992 AMT851992:AMW851992 AWP851992:AWS851992 BGL851992:BGO851992 BQH851992:BQK851992 CAD851992:CAG851992 CJZ851992:CKC851992 CTV851992:CTY851992 DDR851992:DDU851992 DNN851992:DNQ851992 DXJ851992:DXM851992 EHF851992:EHI851992 ERB851992:ERE851992 FAX851992:FBA851992 FKT851992:FKW851992 FUP851992:FUS851992 GEL851992:GEO851992 GOH851992:GOK851992 GYD851992:GYG851992 HHZ851992:HIC851992 HRV851992:HRY851992 IBR851992:IBU851992 ILN851992:ILQ851992 IVJ851992:IVM851992 JFF851992:JFI851992 JPB851992:JPE851992 JYX851992:JZA851992 KIT851992:KIW851992 KSP851992:KSS851992 LCL851992:LCO851992 LMH851992:LMK851992 LWD851992:LWG851992 MFZ851992:MGC851992 MPV851992:MPY851992 MZR851992:MZU851992 NJN851992:NJQ851992 NTJ851992:NTM851992 ODF851992:ODI851992 ONB851992:ONE851992 OWX851992:OXA851992 PGT851992:PGW851992 PQP851992:PQS851992 QAL851992:QAO851992 QKH851992:QKK851992 QUD851992:QUG851992 RDZ851992:REC851992 RNV851992:RNY851992 RXR851992:RXU851992 SHN851992:SHQ851992 SRJ851992:SRM851992 TBF851992:TBI851992 TLB851992:TLE851992 TUX851992:TVA851992 UET851992:UEW851992 UOP851992:UOS851992 UYL851992:UYO851992 VIH851992:VIK851992 VSD851992:VSG851992 WBZ851992:WCC851992 WLV851992:WLY851992 WVR851992:WVU851992 G917528:J917528 JF917528:JI917528 TB917528:TE917528 ACX917528:ADA917528 AMT917528:AMW917528 AWP917528:AWS917528 BGL917528:BGO917528 BQH917528:BQK917528 CAD917528:CAG917528 CJZ917528:CKC917528 CTV917528:CTY917528 DDR917528:DDU917528 DNN917528:DNQ917528 DXJ917528:DXM917528 EHF917528:EHI917528 ERB917528:ERE917528 FAX917528:FBA917528 FKT917528:FKW917528 FUP917528:FUS917528 GEL917528:GEO917528 GOH917528:GOK917528 GYD917528:GYG917528 HHZ917528:HIC917528 HRV917528:HRY917528 IBR917528:IBU917528 ILN917528:ILQ917528 IVJ917528:IVM917528 JFF917528:JFI917528 JPB917528:JPE917528 JYX917528:JZA917528 KIT917528:KIW917528 KSP917528:KSS917528 LCL917528:LCO917528 LMH917528:LMK917528 LWD917528:LWG917528 MFZ917528:MGC917528 MPV917528:MPY917528 MZR917528:MZU917528 NJN917528:NJQ917528 NTJ917528:NTM917528 ODF917528:ODI917528 ONB917528:ONE917528 OWX917528:OXA917528 PGT917528:PGW917528 PQP917528:PQS917528 QAL917528:QAO917528 QKH917528:QKK917528 QUD917528:QUG917528 RDZ917528:REC917528 RNV917528:RNY917528 RXR917528:RXU917528 SHN917528:SHQ917528 SRJ917528:SRM917528 TBF917528:TBI917528 TLB917528:TLE917528 TUX917528:TVA917528 UET917528:UEW917528 UOP917528:UOS917528 UYL917528:UYO917528 VIH917528:VIK917528 VSD917528:VSG917528 WBZ917528:WCC917528 WLV917528:WLY917528 WVR917528:WVU917528 G983064:J983064 JF983064:JI983064 TB983064:TE983064 ACX983064:ADA983064 AMT983064:AMW983064 AWP983064:AWS983064 BGL983064:BGO983064 BQH983064:BQK983064 CAD983064:CAG983064 CJZ983064:CKC983064 CTV983064:CTY983064 DDR983064:DDU983064 DNN983064:DNQ983064 DXJ983064:DXM983064 EHF983064:EHI983064 ERB983064:ERE983064 FAX983064:FBA983064 FKT983064:FKW983064 FUP983064:FUS983064 GEL983064:GEO983064 GOH983064:GOK983064 GYD983064:GYG983064 HHZ983064:HIC983064 HRV983064:HRY983064 IBR983064:IBU983064 ILN983064:ILQ983064 IVJ983064:IVM983064 JFF983064:JFI983064 JPB983064:JPE983064 JYX983064:JZA983064 KIT983064:KIW983064 KSP983064:KSS983064 LCL983064:LCO983064 LMH983064:LMK983064 LWD983064:LWG983064 MFZ983064:MGC983064 MPV983064:MPY983064 MZR983064:MZU983064 NJN983064:NJQ983064 NTJ983064:NTM983064 ODF983064:ODI983064 ONB983064:ONE983064 OWX983064:OXA983064 PGT983064:PGW983064 PQP983064:PQS983064 QAL983064:QAO983064 QKH983064:QKK983064 QUD983064:QUG983064 RDZ983064:REC983064 RNV983064:RNY983064 RXR983064:RXU983064 SHN983064:SHQ983064 SRJ983064:SRM983064 TBF983064:TBI983064 TLB983064:TLE983064 TUX983064:TVA983064 UET983064:UEW983064 UOP983064:UOS983064 UYL983064:UYO983064 VIH983064:VIK983064 VSD983064:VSG983064 WBZ983064:WCC983064 WLV983064:WLY983064 WVR983064:WVU983064 G26:J26 JF26:JI26 TB26:TE26 ACX26:ADA26 AMT26:AMW26 AWP26:AWS26 BGL26:BGO26 BQH26:BQK26 CAD26:CAG26 CJZ26:CKC26 CTV26:CTY26 DDR26:DDU26 DNN26:DNQ26 DXJ26:DXM26 EHF26:EHI26 ERB26:ERE26 FAX26:FBA26 FKT26:FKW26 FUP26:FUS26 GEL26:GEO26 GOH26:GOK26 GYD26:GYG26 HHZ26:HIC26 HRV26:HRY26 IBR26:IBU26 ILN26:ILQ26 IVJ26:IVM26 JFF26:JFI26 JPB26:JPE26 JYX26:JZA26 KIT26:KIW26 KSP26:KSS26 LCL26:LCO26 LMH26:LMK26 LWD26:LWG26 MFZ26:MGC26 MPV26:MPY26 MZR26:MZU26 NJN26:NJQ26 NTJ26:NTM26 ODF26:ODI26 ONB26:ONE26 OWX26:OXA26 PGT26:PGW26 PQP26:PQS26 QAL26:QAO26 QKH26:QKK26 QUD26:QUG26 RDZ26:REC26 RNV26:RNY26 RXR26:RXU26 SHN26:SHQ26 SRJ26:SRM26 TBF26:TBI26 TLB26:TLE26 TUX26:TVA26 UET26:UEW26 UOP26:UOS26 UYL26:UYO26 VIH26:VIK26 VSD26:VSG26 WBZ26:WCC26 WLV26:WLY26 WVR26:WVU26 G65562:J65562 JF65562:JI65562 TB65562:TE65562 ACX65562:ADA65562 AMT65562:AMW65562 AWP65562:AWS65562 BGL65562:BGO65562 BQH65562:BQK65562 CAD65562:CAG65562 CJZ65562:CKC65562 CTV65562:CTY65562 DDR65562:DDU65562 DNN65562:DNQ65562 DXJ65562:DXM65562 EHF65562:EHI65562 ERB65562:ERE65562 FAX65562:FBA65562 FKT65562:FKW65562 FUP65562:FUS65562 GEL65562:GEO65562 GOH65562:GOK65562 GYD65562:GYG65562 HHZ65562:HIC65562 HRV65562:HRY65562 IBR65562:IBU65562 ILN65562:ILQ65562 IVJ65562:IVM65562 JFF65562:JFI65562 JPB65562:JPE65562 JYX65562:JZA65562 KIT65562:KIW65562 KSP65562:KSS65562 LCL65562:LCO65562 LMH65562:LMK65562 LWD65562:LWG65562 MFZ65562:MGC65562 MPV65562:MPY65562 MZR65562:MZU65562 NJN65562:NJQ65562 NTJ65562:NTM65562 ODF65562:ODI65562 ONB65562:ONE65562 OWX65562:OXA65562 PGT65562:PGW65562 PQP65562:PQS65562 QAL65562:QAO65562 QKH65562:QKK65562 QUD65562:QUG65562 RDZ65562:REC65562 RNV65562:RNY65562 RXR65562:RXU65562 SHN65562:SHQ65562 SRJ65562:SRM65562 TBF65562:TBI65562 TLB65562:TLE65562 TUX65562:TVA65562 UET65562:UEW65562 UOP65562:UOS65562 UYL65562:UYO65562 VIH65562:VIK65562 VSD65562:VSG65562 WBZ65562:WCC65562 WLV65562:WLY65562 WVR65562:WVU65562 G131098:J131098 JF131098:JI131098 TB131098:TE131098 ACX131098:ADA131098 AMT131098:AMW131098 AWP131098:AWS131098 BGL131098:BGO131098 BQH131098:BQK131098 CAD131098:CAG131098 CJZ131098:CKC131098 CTV131098:CTY131098 DDR131098:DDU131098 DNN131098:DNQ131098 DXJ131098:DXM131098 EHF131098:EHI131098 ERB131098:ERE131098 FAX131098:FBA131098 FKT131098:FKW131098 FUP131098:FUS131098 GEL131098:GEO131098 GOH131098:GOK131098 GYD131098:GYG131098 HHZ131098:HIC131098 HRV131098:HRY131098 IBR131098:IBU131098 ILN131098:ILQ131098 IVJ131098:IVM131098 JFF131098:JFI131098 JPB131098:JPE131098 JYX131098:JZA131098 KIT131098:KIW131098 KSP131098:KSS131098 LCL131098:LCO131098 LMH131098:LMK131098 LWD131098:LWG131098 MFZ131098:MGC131098 MPV131098:MPY131098 MZR131098:MZU131098 NJN131098:NJQ131098 NTJ131098:NTM131098 ODF131098:ODI131098 ONB131098:ONE131098 OWX131098:OXA131098 PGT131098:PGW131098 PQP131098:PQS131098 QAL131098:QAO131098 QKH131098:QKK131098 QUD131098:QUG131098 RDZ131098:REC131098 RNV131098:RNY131098 RXR131098:RXU131098 SHN131098:SHQ131098 SRJ131098:SRM131098 TBF131098:TBI131098 TLB131098:TLE131098 TUX131098:TVA131098 UET131098:UEW131098 UOP131098:UOS131098 UYL131098:UYO131098 VIH131098:VIK131098 VSD131098:VSG131098 WBZ131098:WCC131098 WLV131098:WLY131098 WVR131098:WVU131098 G196634:J196634 JF196634:JI196634 TB196634:TE196634 ACX196634:ADA196634 AMT196634:AMW196634 AWP196634:AWS196634 BGL196634:BGO196634 BQH196634:BQK196634 CAD196634:CAG196634 CJZ196634:CKC196634 CTV196634:CTY196634 DDR196634:DDU196634 DNN196634:DNQ196634 DXJ196634:DXM196634 EHF196634:EHI196634 ERB196634:ERE196634 FAX196634:FBA196634 FKT196634:FKW196634 FUP196634:FUS196634 GEL196634:GEO196634 GOH196634:GOK196634 GYD196634:GYG196634 HHZ196634:HIC196634 HRV196634:HRY196634 IBR196634:IBU196634 ILN196634:ILQ196634 IVJ196634:IVM196634 JFF196634:JFI196634 JPB196634:JPE196634 JYX196634:JZA196634 KIT196634:KIW196634 KSP196634:KSS196634 LCL196634:LCO196634 LMH196634:LMK196634 LWD196634:LWG196634 MFZ196634:MGC196634 MPV196634:MPY196634 MZR196634:MZU196634 NJN196634:NJQ196634 NTJ196634:NTM196634 ODF196634:ODI196634 ONB196634:ONE196634 OWX196634:OXA196634 PGT196634:PGW196634 PQP196634:PQS196634 QAL196634:QAO196634 QKH196634:QKK196634 QUD196634:QUG196634 RDZ196634:REC196634 RNV196634:RNY196634 RXR196634:RXU196634 SHN196634:SHQ196634 SRJ196634:SRM196634 TBF196634:TBI196634 TLB196634:TLE196634 TUX196634:TVA196634 UET196634:UEW196634 UOP196634:UOS196634 UYL196634:UYO196634 VIH196634:VIK196634 VSD196634:VSG196634 WBZ196634:WCC196634 WLV196634:WLY196634 WVR196634:WVU196634 G262170:J262170 JF262170:JI262170 TB262170:TE262170 ACX262170:ADA262170 AMT262170:AMW262170 AWP262170:AWS262170 BGL262170:BGO262170 BQH262170:BQK262170 CAD262170:CAG262170 CJZ262170:CKC262170 CTV262170:CTY262170 DDR262170:DDU262170 DNN262170:DNQ262170 DXJ262170:DXM262170 EHF262170:EHI262170 ERB262170:ERE262170 FAX262170:FBA262170 FKT262170:FKW262170 FUP262170:FUS262170 GEL262170:GEO262170 GOH262170:GOK262170 GYD262170:GYG262170 HHZ262170:HIC262170 HRV262170:HRY262170 IBR262170:IBU262170 ILN262170:ILQ262170 IVJ262170:IVM262170 JFF262170:JFI262170 JPB262170:JPE262170 JYX262170:JZA262170 KIT262170:KIW262170 KSP262170:KSS262170 LCL262170:LCO262170 LMH262170:LMK262170 LWD262170:LWG262170 MFZ262170:MGC262170 MPV262170:MPY262170 MZR262170:MZU262170 NJN262170:NJQ262170 NTJ262170:NTM262170 ODF262170:ODI262170 ONB262170:ONE262170 OWX262170:OXA262170 PGT262170:PGW262170 PQP262170:PQS262170 QAL262170:QAO262170 QKH262170:QKK262170 QUD262170:QUG262170 RDZ262170:REC262170 RNV262170:RNY262170 RXR262170:RXU262170 SHN262170:SHQ262170 SRJ262170:SRM262170 TBF262170:TBI262170 TLB262170:TLE262170 TUX262170:TVA262170 UET262170:UEW262170 UOP262170:UOS262170 UYL262170:UYO262170 VIH262170:VIK262170 VSD262170:VSG262170 WBZ262170:WCC262170 WLV262170:WLY262170 WVR262170:WVU262170 G327706:J327706 JF327706:JI327706 TB327706:TE327706 ACX327706:ADA327706 AMT327706:AMW327706 AWP327706:AWS327706 BGL327706:BGO327706 BQH327706:BQK327706 CAD327706:CAG327706 CJZ327706:CKC327706 CTV327706:CTY327706 DDR327706:DDU327706 DNN327706:DNQ327706 DXJ327706:DXM327706 EHF327706:EHI327706 ERB327706:ERE327706 FAX327706:FBA327706 FKT327706:FKW327706 FUP327706:FUS327706 GEL327706:GEO327706 GOH327706:GOK327706 GYD327706:GYG327706 HHZ327706:HIC327706 HRV327706:HRY327706 IBR327706:IBU327706 ILN327706:ILQ327706 IVJ327706:IVM327706 JFF327706:JFI327706 JPB327706:JPE327706 JYX327706:JZA327706 KIT327706:KIW327706 KSP327706:KSS327706 LCL327706:LCO327706 LMH327706:LMK327706 LWD327706:LWG327706 MFZ327706:MGC327706 MPV327706:MPY327706 MZR327706:MZU327706 NJN327706:NJQ327706 NTJ327706:NTM327706 ODF327706:ODI327706 ONB327706:ONE327706 OWX327706:OXA327706 PGT327706:PGW327706 PQP327706:PQS327706 QAL327706:QAO327706 QKH327706:QKK327706 QUD327706:QUG327706 RDZ327706:REC327706 RNV327706:RNY327706 RXR327706:RXU327706 SHN327706:SHQ327706 SRJ327706:SRM327706 TBF327706:TBI327706 TLB327706:TLE327706 TUX327706:TVA327706 UET327706:UEW327706 UOP327706:UOS327706 UYL327706:UYO327706 VIH327706:VIK327706 VSD327706:VSG327706 WBZ327706:WCC327706 WLV327706:WLY327706 WVR327706:WVU327706 G393242:J393242 JF393242:JI393242 TB393242:TE393242 ACX393242:ADA393242 AMT393242:AMW393242 AWP393242:AWS393242 BGL393242:BGO393242 BQH393242:BQK393242 CAD393242:CAG393242 CJZ393242:CKC393242 CTV393242:CTY393242 DDR393242:DDU393242 DNN393242:DNQ393242 DXJ393242:DXM393242 EHF393242:EHI393242 ERB393242:ERE393242 FAX393242:FBA393242 FKT393242:FKW393242 FUP393242:FUS393242 GEL393242:GEO393242 GOH393242:GOK393242 GYD393242:GYG393242 HHZ393242:HIC393242 HRV393242:HRY393242 IBR393242:IBU393242 ILN393242:ILQ393242 IVJ393242:IVM393242 JFF393242:JFI393242 JPB393242:JPE393242 JYX393242:JZA393242 KIT393242:KIW393242 KSP393242:KSS393242 LCL393242:LCO393242 LMH393242:LMK393242 LWD393242:LWG393242 MFZ393242:MGC393242 MPV393242:MPY393242 MZR393242:MZU393242 NJN393242:NJQ393242 NTJ393242:NTM393242 ODF393242:ODI393242 ONB393242:ONE393242 OWX393242:OXA393242 PGT393242:PGW393242 PQP393242:PQS393242 QAL393242:QAO393242 QKH393242:QKK393242 QUD393242:QUG393242 RDZ393242:REC393242 RNV393242:RNY393242 RXR393242:RXU393242 SHN393242:SHQ393242 SRJ393242:SRM393242 TBF393242:TBI393242 TLB393242:TLE393242 TUX393242:TVA393242 UET393242:UEW393242 UOP393242:UOS393242 UYL393242:UYO393242 VIH393242:VIK393242 VSD393242:VSG393242 WBZ393242:WCC393242 WLV393242:WLY393242 WVR393242:WVU393242 G458778:J458778 JF458778:JI458778 TB458778:TE458778 ACX458778:ADA458778 AMT458778:AMW458778 AWP458778:AWS458778 BGL458778:BGO458778 BQH458778:BQK458778 CAD458778:CAG458778 CJZ458778:CKC458778 CTV458778:CTY458778 DDR458778:DDU458778 DNN458778:DNQ458778 DXJ458778:DXM458778 EHF458778:EHI458778 ERB458778:ERE458778 FAX458778:FBA458778 FKT458778:FKW458778 FUP458778:FUS458778 GEL458778:GEO458778 GOH458778:GOK458778 GYD458778:GYG458778 HHZ458778:HIC458778 HRV458778:HRY458778 IBR458778:IBU458778 ILN458778:ILQ458778 IVJ458778:IVM458778 JFF458778:JFI458778 JPB458778:JPE458778 JYX458778:JZA458778 KIT458778:KIW458778 KSP458778:KSS458778 LCL458778:LCO458778 LMH458778:LMK458778 LWD458778:LWG458778 MFZ458778:MGC458778 MPV458778:MPY458778 MZR458778:MZU458778 NJN458778:NJQ458778 NTJ458778:NTM458778 ODF458778:ODI458778 ONB458778:ONE458778 OWX458778:OXA458778 PGT458778:PGW458778 PQP458778:PQS458778 QAL458778:QAO458778 QKH458778:QKK458778 QUD458778:QUG458778 RDZ458778:REC458778 RNV458778:RNY458778 RXR458778:RXU458778 SHN458778:SHQ458778 SRJ458778:SRM458778 TBF458778:TBI458778 TLB458778:TLE458778 TUX458778:TVA458778 UET458778:UEW458778 UOP458778:UOS458778 UYL458778:UYO458778 VIH458778:VIK458778 VSD458778:VSG458778 WBZ458778:WCC458778 WLV458778:WLY458778 WVR458778:WVU458778 G524314:J524314 JF524314:JI524314 TB524314:TE524314 ACX524314:ADA524314 AMT524314:AMW524314 AWP524314:AWS524314 BGL524314:BGO524314 BQH524314:BQK524314 CAD524314:CAG524314 CJZ524314:CKC524314 CTV524314:CTY524314 DDR524314:DDU524314 DNN524314:DNQ524314 DXJ524314:DXM524314 EHF524314:EHI524314 ERB524314:ERE524314 FAX524314:FBA524314 FKT524314:FKW524314 FUP524314:FUS524314 GEL524314:GEO524314 GOH524314:GOK524314 GYD524314:GYG524314 HHZ524314:HIC524314 HRV524314:HRY524314 IBR524314:IBU524314 ILN524314:ILQ524314 IVJ524314:IVM524314 JFF524314:JFI524314 JPB524314:JPE524314 JYX524314:JZA524314 KIT524314:KIW524314 KSP524314:KSS524314 LCL524314:LCO524314 LMH524314:LMK524314 LWD524314:LWG524314 MFZ524314:MGC524314 MPV524314:MPY524314 MZR524314:MZU524314 NJN524314:NJQ524314 NTJ524314:NTM524314 ODF524314:ODI524314 ONB524314:ONE524314 OWX524314:OXA524314 PGT524314:PGW524314 PQP524314:PQS524314 QAL524314:QAO524314 QKH524314:QKK524314 QUD524314:QUG524314 RDZ524314:REC524314 RNV524314:RNY524314 RXR524314:RXU524314 SHN524314:SHQ524314 SRJ524314:SRM524314 TBF524314:TBI524314 TLB524314:TLE524314 TUX524314:TVA524314 UET524314:UEW524314 UOP524314:UOS524314 UYL524314:UYO524314 VIH524314:VIK524314 VSD524314:VSG524314 WBZ524314:WCC524314 WLV524314:WLY524314 WVR524314:WVU524314 G589850:J589850 JF589850:JI589850 TB589850:TE589850 ACX589850:ADA589850 AMT589850:AMW589850 AWP589850:AWS589850 BGL589850:BGO589850 BQH589850:BQK589850 CAD589850:CAG589850 CJZ589850:CKC589850 CTV589850:CTY589850 DDR589850:DDU589850 DNN589850:DNQ589850 DXJ589850:DXM589850 EHF589850:EHI589850 ERB589850:ERE589850 FAX589850:FBA589850 FKT589850:FKW589850 FUP589850:FUS589850 GEL589850:GEO589850 GOH589850:GOK589850 GYD589850:GYG589850 HHZ589850:HIC589850 HRV589850:HRY589850 IBR589850:IBU589850 ILN589850:ILQ589850 IVJ589850:IVM589850 JFF589850:JFI589850 JPB589850:JPE589850 JYX589850:JZA589850 KIT589850:KIW589850 KSP589850:KSS589850 LCL589850:LCO589850 LMH589850:LMK589850 LWD589850:LWG589850 MFZ589850:MGC589850 MPV589850:MPY589850 MZR589850:MZU589850 NJN589850:NJQ589850 NTJ589850:NTM589850 ODF589850:ODI589850 ONB589850:ONE589850 OWX589850:OXA589850 PGT589850:PGW589850 PQP589850:PQS589850 QAL589850:QAO589850 QKH589850:QKK589850 QUD589850:QUG589850 RDZ589850:REC589850 RNV589850:RNY589850 RXR589850:RXU589850 SHN589850:SHQ589850 SRJ589850:SRM589850 TBF589850:TBI589850 TLB589850:TLE589850 TUX589850:TVA589850 UET589850:UEW589850 UOP589850:UOS589850 UYL589850:UYO589850 VIH589850:VIK589850 VSD589850:VSG589850 WBZ589850:WCC589850 WLV589850:WLY589850 WVR589850:WVU589850 G655386:J655386 JF655386:JI655386 TB655386:TE655386 ACX655386:ADA655386 AMT655386:AMW655386 AWP655386:AWS655386 BGL655386:BGO655386 BQH655386:BQK655386 CAD655386:CAG655386 CJZ655386:CKC655386 CTV655386:CTY655386 DDR655386:DDU655386 DNN655386:DNQ655386 DXJ655386:DXM655386 EHF655386:EHI655386 ERB655386:ERE655386 FAX655386:FBA655386 FKT655386:FKW655386 FUP655386:FUS655386 GEL655386:GEO655386 GOH655386:GOK655386 GYD655386:GYG655386 HHZ655386:HIC655386 HRV655386:HRY655386 IBR655386:IBU655386 ILN655386:ILQ655386 IVJ655386:IVM655386 JFF655386:JFI655386 JPB655386:JPE655386 JYX655386:JZA655386 KIT655386:KIW655386 KSP655386:KSS655386 LCL655386:LCO655386 LMH655386:LMK655386 LWD655386:LWG655386 MFZ655386:MGC655386 MPV655386:MPY655386 MZR655386:MZU655386 NJN655386:NJQ655386 NTJ655386:NTM655386 ODF655386:ODI655386 ONB655386:ONE655386 OWX655386:OXA655386 PGT655386:PGW655386 PQP655386:PQS655386 QAL655386:QAO655386 QKH655386:QKK655386 QUD655386:QUG655386 RDZ655386:REC655386 RNV655386:RNY655386 RXR655386:RXU655386 SHN655386:SHQ655386 SRJ655386:SRM655386 TBF655386:TBI655386 TLB655386:TLE655386 TUX655386:TVA655386 UET655386:UEW655386 UOP655386:UOS655386 UYL655386:UYO655386 VIH655386:VIK655386 VSD655386:VSG655386 WBZ655386:WCC655386 WLV655386:WLY655386 WVR655386:WVU655386 G720922:J720922 JF720922:JI720922 TB720922:TE720922 ACX720922:ADA720922 AMT720922:AMW720922 AWP720922:AWS720922 BGL720922:BGO720922 BQH720922:BQK720922 CAD720922:CAG720922 CJZ720922:CKC720922 CTV720922:CTY720922 DDR720922:DDU720922 DNN720922:DNQ720922 DXJ720922:DXM720922 EHF720922:EHI720922 ERB720922:ERE720922 FAX720922:FBA720922 FKT720922:FKW720922 FUP720922:FUS720922 GEL720922:GEO720922 GOH720922:GOK720922 GYD720922:GYG720922 HHZ720922:HIC720922 HRV720922:HRY720922 IBR720922:IBU720922 ILN720922:ILQ720922 IVJ720922:IVM720922 JFF720922:JFI720922 JPB720922:JPE720922 JYX720922:JZA720922 KIT720922:KIW720922 KSP720922:KSS720922 LCL720922:LCO720922 LMH720922:LMK720922 LWD720922:LWG720922 MFZ720922:MGC720922 MPV720922:MPY720922 MZR720922:MZU720922 NJN720922:NJQ720922 NTJ720922:NTM720922 ODF720922:ODI720922 ONB720922:ONE720922 OWX720922:OXA720922 PGT720922:PGW720922 PQP720922:PQS720922 QAL720922:QAO720922 QKH720922:QKK720922 QUD720922:QUG720922 RDZ720922:REC720922 RNV720922:RNY720922 RXR720922:RXU720922 SHN720922:SHQ720922 SRJ720922:SRM720922 TBF720922:TBI720922 TLB720922:TLE720922 TUX720922:TVA720922 UET720922:UEW720922 UOP720922:UOS720922 UYL720922:UYO720922 VIH720922:VIK720922 VSD720922:VSG720922 WBZ720922:WCC720922 WLV720922:WLY720922 WVR720922:WVU720922 G786458:J786458 JF786458:JI786458 TB786458:TE786458 ACX786458:ADA786458 AMT786458:AMW786458 AWP786458:AWS786458 BGL786458:BGO786458 BQH786458:BQK786458 CAD786458:CAG786458 CJZ786458:CKC786458 CTV786458:CTY786458 DDR786458:DDU786458 DNN786458:DNQ786458 DXJ786458:DXM786458 EHF786458:EHI786458 ERB786458:ERE786458 FAX786458:FBA786458 FKT786458:FKW786458 FUP786458:FUS786458 GEL786458:GEO786458 GOH786458:GOK786458 GYD786458:GYG786458 HHZ786458:HIC786458 HRV786458:HRY786458 IBR786458:IBU786458 ILN786458:ILQ786458 IVJ786458:IVM786458 JFF786458:JFI786458 JPB786458:JPE786458 JYX786458:JZA786458 KIT786458:KIW786458 KSP786458:KSS786458 LCL786458:LCO786458 LMH786458:LMK786458 LWD786458:LWG786458 MFZ786458:MGC786458 MPV786458:MPY786458 MZR786458:MZU786458 NJN786458:NJQ786458 NTJ786458:NTM786458 ODF786458:ODI786458 ONB786458:ONE786458 OWX786458:OXA786458 PGT786458:PGW786458 PQP786458:PQS786458 QAL786458:QAO786458 QKH786458:QKK786458 QUD786458:QUG786458 RDZ786458:REC786458 RNV786458:RNY786458 RXR786458:RXU786458 SHN786458:SHQ786458 SRJ786458:SRM786458 TBF786458:TBI786458 TLB786458:TLE786458 TUX786458:TVA786458 UET786458:UEW786458 UOP786458:UOS786458 UYL786458:UYO786458 VIH786458:VIK786458 VSD786458:VSG786458 WBZ786458:WCC786458 WLV786458:WLY786458 WVR786458:WVU786458 G851994:J851994 JF851994:JI851994 TB851994:TE851994 ACX851994:ADA851994 AMT851994:AMW851994 AWP851994:AWS851994 BGL851994:BGO851994 BQH851994:BQK851994 CAD851994:CAG851994 CJZ851994:CKC851994 CTV851994:CTY851994 DDR851994:DDU851994 DNN851994:DNQ851994 DXJ851994:DXM851994 EHF851994:EHI851994 ERB851994:ERE851994 FAX851994:FBA851994 FKT851994:FKW851994 FUP851994:FUS851994 GEL851994:GEO851994 GOH851994:GOK851994 GYD851994:GYG851994 HHZ851994:HIC851994 HRV851994:HRY851994 IBR851994:IBU851994 ILN851994:ILQ851994 IVJ851994:IVM851994 JFF851994:JFI851994 JPB851994:JPE851994 JYX851994:JZA851994 KIT851994:KIW851994 KSP851994:KSS851994 LCL851994:LCO851994 LMH851994:LMK851994 LWD851994:LWG851994 MFZ851994:MGC851994 MPV851994:MPY851994 MZR851994:MZU851994 NJN851994:NJQ851994 NTJ851994:NTM851994 ODF851994:ODI851994 ONB851994:ONE851994 OWX851994:OXA851994 PGT851994:PGW851994 PQP851994:PQS851994 QAL851994:QAO851994 QKH851994:QKK851994 QUD851994:QUG851994 RDZ851994:REC851994 RNV851994:RNY851994 RXR851994:RXU851994 SHN851994:SHQ851994 SRJ851994:SRM851994 TBF851994:TBI851994 TLB851994:TLE851994 TUX851994:TVA851994 UET851994:UEW851994 UOP851994:UOS851994 UYL851994:UYO851994 VIH851994:VIK851994 VSD851994:VSG851994 WBZ851994:WCC851994 WLV851994:WLY851994 WVR851994:WVU851994 G917530:J917530 JF917530:JI917530 TB917530:TE917530 ACX917530:ADA917530 AMT917530:AMW917530 AWP917530:AWS917530 BGL917530:BGO917530 BQH917530:BQK917530 CAD917530:CAG917530 CJZ917530:CKC917530 CTV917530:CTY917530 DDR917530:DDU917530 DNN917530:DNQ917530 DXJ917530:DXM917530 EHF917530:EHI917530 ERB917530:ERE917530 FAX917530:FBA917530 FKT917530:FKW917530 FUP917530:FUS917530 GEL917530:GEO917530 GOH917530:GOK917530 GYD917530:GYG917530 HHZ917530:HIC917530 HRV917530:HRY917530 IBR917530:IBU917530 ILN917530:ILQ917530 IVJ917530:IVM917530 JFF917530:JFI917530 JPB917530:JPE917530 JYX917530:JZA917530 KIT917530:KIW917530 KSP917530:KSS917530 LCL917530:LCO917530 LMH917530:LMK917530 LWD917530:LWG917530 MFZ917530:MGC917530 MPV917530:MPY917530 MZR917530:MZU917530 NJN917530:NJQ917530 NTJ917530:NTM917530 ODF917530:ODI917530 ONB917530:ONE917530 OWX917530:OXA917530 PGT917530:PGW917530 PQP917530:PQS917530 QAL917530:QAO917530 QKH917530:QKK917530 QUD917530:QUG917530 RDZ917530:REC917530 RNV917530:RNY917530 RXR917530:RXU917530 SHN917530:SHQ917530 SRJ917530:SRM917530 TBF917530:TBI917530 TLB917530:TLE917530 TUX917530:TVA917530 UET917530:UEW917530 UOP917530:UOS917530 UYL917530:UYO917530 VIH917530:VIK917530 VSD917530:VSG917530 WBZ917530:WCC917530 WLV917530:WLY917530 WVR917530:WVU917530 G983066:J983066 JF983066:JI983066 TB983066:TE983066 ACX983066:ADA983066 AMT983066:AMW983066 AWP983066:AWS983066 BGL983066:BGO983066 BQH983066:BQK983066 CAD983066:CAG983066 CJZ983066:CKC983066 CTV983066:CTY983066 DDR983066:DDU983066 DNN983066:DNQ983066 DXJ983066:DXM983066 EHF983066:EHI983066 ERB983066:ERE983066 FAX983066:FBA983066 FKT983066:FKW983066 FUP983066:FUS983066 GEL983066:GEO983066 GOH983066:GOK983066 GYD983066:GYG983066 HHZ983066:HIC983066 HRV983066:HRY983066 IBR983066:IBU983066 ILN983066:ILQ983066 IVJ983066:IVM983066 JFF983066:JFI983066 JPB983066:JPE983066 JYX983066:JZA983066 KIT983066:KIW983066 KSP983066:KSS983066 LCL983066:LCO983066 LMH983066:LMK983066 LWD983066:LWG983066 MFZ983066:MGC983066 MPV983066:MPY983066 MZR983066:MZU983066 NJN983066:NJQ983066 NTJ983066:NTM983066 ODF983066:ODI983066 ONB983066:ONE983066 OWX983066:OXA983066 PGT983066:PGW983066 PQP983066:PQS983066 QAL983066:QAO983066 QKH983066:QKK983066 QUD983066:QUG983066 RDZ983066:REC983066 RNV983066:RNY983066 RXR983066:RXU983066 SHN983066:SHQ983066 SRJ983066:SRM983066 TBF983066:TBI983066 TLB983066:TLE983066 TUX983066:TVA983066 UET983066:UEW983066 UOP983066:UOS983066 UYL983066:UYO983066 VIH983066:VIK983066 VSD983066:VSG983066 WBZ983066:WCC983066 WLV983066:WLY983066 WVR983066:WVU983066 G28:J28 JF28:JI28 TB28:TE28 ACX28:ADA28 AMT28:AMW28 AWP28:AWS28 BGL28:BGO28 BQH28:BQK28 CAD28:CAG28 CJZ28:CKC28 CTV28:CTY28 DDR28:DDU28 DNN28:DNQ28 DXJ28:DXM28 EHF28:EHI28 ERB28:ERE28 FAX28:FBA28 FKT28:FKW28 FUP28:FUS28 GEL28:GEO28 GOH28:GOK28 GYD28:GYG28 HHZ28:HIC28 HRV28:HRY28 IBR28:IBU28 ILN28:ILQ28 IVJ28:IVM28 JFF28:JFI28 JPB28:JPE28 JYX28:JZA28 KIT28:KIW28 KSP28:KSS28 LCL28:LCO28 LMH28:LMK28 LWD28:LWG28 MFZ28:MGC28 MPV28:MPY28 MZR28:MZU28 NJN28:NJQ28 NTJ28:NTM28 ODF28:ODI28 ONB28:ONE28 OWX28:OXA28 PGT28:PGW28 PQP28:PQS28 QAL28:QAO28 QKH28:QKK28 QUD28:QUG28 RDZ28:REC28 RNV28:RNY28 RXR28:RXU28 SHN28:SHQ28 SRJ28:SRM28 TBF28:TBI28 TLB28:TLE28 TUX28:TVA28 UET28:UEW28 UOP28:UOS28 UYL28:UYO28 VIH28:VIK28 VSD28:VSG28 WBZ28:WCC28 WLV28:WLY28 WVR28:WVU28 G65564:J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G131100:J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G196636:J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G262172:J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G327708:J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G393244:J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G458780:J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G524316:J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G589852:J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G655388:J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G720924:J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G786460:J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G851996:J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G917532:J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G983068:J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L24:N24 JK24:JM24 TG24:TI24 ADC24:ADE24 AMY24:ANA24 AWU24:AWW24 BGQ24:BGS24 BQM24:BQO24 CAI24:CAK24 CKE24:CKG24 CUA24:CUC24 DDW24:DDY24 DNS24:DNU24 DXO24:DXQ24 EHK24:EHM24 ERG24:ERI24 FBC24:FBE24 FKY24:FLA24 FUU24:FUW24 GEQ24:GES24 GOM24:GOO24 GYI24:GYK24 HIE24:HIG24 HSA24:HSC24 IBW24:IBY24 ILS24:ILU24 IVO24:IVQ24 JFK24:JFM24 JPG24:JPI24 JZC24:JZE24 KIY24:KJA24 KSU24:KSW24 LCQ24:LCS24 LMM24:LMO24 LWI24:LWK24 MGE24:MGG24 MQA24:MQC24 MZW24:MZY24 NJS24:NJU24 NTO24:NTQ24 ODK24:ODM24 ONG24:ONI24 OXC24:OXE24 PGY24:PHA24 PQU24:PQW24 QAQ24:QAS24 QKM24:QKO24 QUI24:QUK24 REE24:REG24 ROA24:ROC24 RXW24:RXY24 SHS24:SHU24 SRO24:SRQ24 TBK24:TBM24 TLG24:TLI24 TVC24:TVE24 UEY24:UFA24 UOU24:UOW24 UYQ24:UYS24 VIM24:VIO24 VSI24:VSK24 WCE24:WCG24 WMA24:WMC24 WVW24:WVY24 L65560:N65560 JK65560:JM65560 TG65560:TI65560 ADC65560:ADE65560 AMY65560:ANA65560 AWU65560:AWW65560 BGQ65560:BGS65560 BQM65560:BQO65560 CAI65560:CAK65560 CKE65560:CKG65560 CUA65560:CUC65560 DDW65560:DDY65560 DNS65560:DNU65560 DXO65560:DXQ65560 EHK65560:EHM65560 ERG65560:ERI65560 FBC65560:FBE65560 FKY65560:FLA65560 FUU65560:FUW65560 GEQ65560:GES65560 GOM65560:GOO65560 GYI65560:GYK65560 HIE65560:HIG65560 HSA65560:HSC65560 IBW65560:IBY65560 ILS65560:ILU65560 IVO65560:IVQ65560 JFK65560:JFM65560 JPG65560:JPI65560 JZC65560:JZE65560 KIY65560:KJA65560 KSU65560:KSW65560 LCQ65560:LCS65560 LMM65560:LMO65560 LWI65560:LWK65560 MGE65560:MGG65560 MQA65560:MQC65560 MZW65560:MZY65560 NJS65560:NJU65560 NTO65560:NTQ65560 ODK65560:ODM65560 ONG65560:ONI65560 OXC65560:OXE65560 PGY65560:PHA65560 PQU65560:PQW65560 QAQ65560:QAS65560 QKM65560:QKO65560 QUI65560:QUK65560 REE65560:REG65560 ROA65560:ROC65560 RXW65560:RXY65560 SHS65560:SHU65560 SRO65560:SRQ65560 TBK65560:TBM65560 TLG65560:TLI65560 TVC65560:TVE65560 UEY65560:UFA65560 UOU65560:UOW65560 UYQ65560:UYS65560 VIM65560:VIO65560 VSI65560:VSK65560 WCE65560:WCG65560 WMA65560:WMC65560 WVW65560:WVY65560 L131096:N131096 JK131096:JM131096 TG131096:TI131096 ADC131096:ADE131096 AMY131096:ANA131096 AWU131096:AWW131096 BGQ131096:BGS131096 BQM131096:BQO131096 CAI131096:CAK131096 CKE131096:CKG131096 CUA131096:CUC131096 DDW131096:DDY131096 DNS131096:DNU131096 DXO131096:DXQ131096 EHK131096:EHM131096 ERG131096:ERI131096 FBC131096:FBE131096 FKY131096:FLA131096 FUU131096:FUW131096 GEQ131096:GES131096 GOM131096:GOO131096 GYI131096:GYK131096 HIE131096:HIG131096 HSA131096:HSC131096 IBW131096:IBY131096 ILS131096:ILU131096 IVO131096:IVQ131096 JFK131096:JFM131096 JPG131096:JPI131096 JZC131096:JZE131096 KIY131096:KJA131096 KSU131096:KSW131096 LCQ131096:LCS131096 LMM131096:LMO131096 LWI131096:LWK131096 MGE131096:MGG131096 MQA131096:MQC131096 MZW131096:MZY131096 NJS131096:NJU131096 NTO131096:NTQ131096 ODK131096:ODM131096 ONG131096:ONI131096 OXC131096:OXE131096 PGY131096:PHA131096 PQU131096:PQW131096 QAQ131096:QAS131096 QKM131096:QKO131096 QUI131096:QUK131096 REE131096:REG131096 ROA131096:ROC131096 RXW131096:RXY131096 SHS131096:SHU131096 SRO131096:SRQ131096 TBK131096:TBM131096 TLG131096:TLI131096 TVC131096:TVE131096 UEY131096:UFA131096 UOU131096:UOW131096 UYQ131096:UYS131096 VIM131096:VIO131096 VSI131096:VSK131096 WCE131096:WCG131096 WMA131096:WMC131096 WVW131096:WVY131096 L196632:N196632 JK196632:JM196632 TG196632:TI196632 ADC196632:ADE196632 AMY196632:ANA196632 AWU196632:AWW196632 BGQ196632:BGS196632 BQM196632:BQO196632 CAI196632:CAK196632 CKE196632:CKG196632 CUA196632:CUC196632 DDW196632:DDY196632 DNS196632:DNU196632 DXO196632:DXQ196632 EHK196632:EHM196632 ERG196632:ERI196632 FBC196632:FBE196632 FKY196632:FLA196632 FUU196632:FUW196632 GEQ196632:GES196632 GOM196632:GOO196632 GYI196632:GYK196632 HIE196632:HIG196632 HSA196632:HSC196632 IBW196632:IBY196632 ILS196632:ILU196632 IVO196632:IVQ196632 JFK196632:JFM196632 JPG196632:JPI196632 JZC196632:JZE196632 KIY196632:KJA196632 KSU196632:KSW196632 LCQ196632:LCS196632 LMM196632:LMO196632 LWI196632:LWK196632 MGE196632:MGG196632 MQA196632:MQC196632 MZW196632:MZY196632 NJS196632:NJU196632 NTO196632:NTQ196632 ODK196632:ODM196632 ONG196632:ONI196632 OXC196632:OXE196632 PGY196632:PHA196632 PQU196632:PQW196632 QAQ196632:QAS196632 QKM196632:QKO196632 QUI196632:QUK196632 REE196632:REG196632 ROA196632:ROC196632 RXW196632:RXY196632 SHS196632:SHU196632 SRO196632:SRQ196632 TBK196632:TBM196632 TLG196632:TLI196632 TVC196632:TVE196632 UEY196632:UFA196632 UOU196632:UOW196632 UYQ196632:UYS196632 VIM196632:VIO196632 VSI196632:VSK196632 WCE196632:WCG196632 WMA196632:WMC196632 WVW196632:WVY196632 L262168:N262168 JK262168:JM262168 TG262168:TI262168 ADC262168:ADE262168 AMY262168:ANA262168 AWU262168:AWW262168 BGQ262168:BGS262168 BQM262168:BQO262168 CAI262168:CAK262168 CKE262168:CKG262168 CUA262168:CUC262168 DDW262168:DDY262168 DNS262168:DNU262168 DXO262168:DXQ262168 EHK262168:EHM262168 ERG262168:ERI262168 FBC262168:FBE262168 FKY262168:FLA262168 FUU262168:FUW262168 GEQ262168:GES262168 GOM262168:GOO262168 GYI262168:GYK262168 HIE262168:HIG262168 HSA262168:HSC262168 IBW262168:IBY262168 ILS262168:ILU262168 IVO262168:IVQ262168 JFK262168:JFM262168 JPG262168:JPI262168 JZC262168:JZE262168 KIY262168:KJA262168 KSU262168:KSW262168 LCQ262168:LCS262168 LMM262168:LMO262168 LWI262168:LWK262168 MGE262168:MGG262168 MQA262168:MQC262168 MZW262168:MZY262168 NJS262168:NJU262168 NTO262168:NTQ262168 ODK262168:ODM262168 ONG262168:ONI262168 OXC262168:OXE262168 PGY262168:PHA262168 PQU262168:PQW262168 QAQ262168:QAS262168 QKM262168:QKO262168 QUI262168:QUK262168 REE262168:REG262168 ROA262168:ROC262168 RXW262168:RXY262168 SHS262168:SHU262168 SRO262168:SRQ262168 TBK262168:TBM262168 TLG262168:TLI262168 TVC262168:TVE262168 UEY262168:UFA262168 UOU262168:UOW262168 UYQ262168:UYS262168 VIM262168:VIO262168 VSI262168:VSK262168 WCE262168:WCG262168 WMA262168:WMC262168 WVW262168:WVY262168 L327704:N327704 JK327704:JM327704 TG327704:TI327704 ADC327704:ADE327704 AMY327704:ANA327704 AWU327704:AWW327704 BGQ327704:BGS327704 BQM327704:BQO327704 CAI327704:CAK327704 CKE327704:CKG327704 CUA327704:CUC327704 DDW327704:DDY327704 DNS327704:DNU327704 DXO327704:DXQ327704 EHK327704:EHM327704 ERG327704:ERI327704 FBC327704:FBE327704 FKY327704:FLA327704 FUU327704:FUW327704 GEQ327704:GES327704 GOM327704:GOO327704 GYI327704:GYK327704 HIE327704:HIG327704 HSA327704:HSC327704 IBW327704:IBY327704 ILS327704:ILU327704 IVO327704:IVQ327704 JFK327704:JFM327704 JPG327704:JPI327704 JZC327704:JZE327704 KIY327704:KJA327704 KSU327704:KSW327704 LCQ327704:LCS327704 LMM327704:LMO327704 LWI327704:LWK327704 MGE327704:MGG327704 MQA327704:MQC327704 MZW327704:MZY327704 NJS327704:NJU327704 NTO327704:NTQ327704 ODK327704:ODM327704 ONG327704:ONI327704 OXC327704:OXE327704 PGY327704:PHA327704 PQU327704:PQW327704 QAQ327704:QAS327704 QKM327704:QKO327704 QUI327704:QUK327704 REE327704:REG327704 ROA327704:ROC327704 RXW327704:RXY327704 SHS327704:SHU327704 SRO327704:SRQ327704 TBK327704:TBM327704 TLG327704:TLI327704 TVC327704:TVE327704 UEY327704:UFA327704 UOU327704:UOW327704 UYQ327704:UYS327704 VIM327704:VIO327704 VSI327704:VSK327704 WCE327704:WCG327704 WMA327704:WMC327704 WVW327704:WVY327704 L393240:N393240 JK393240:JM393240 TG393240:TI393240 ADC393240:ADE393240 AMY393240:ANA393240 AWU393240:AWW393240 BGQ393240:BGS393240 BQM393240:BQO393240 CAI393240:CAK393240 CKE393240:CKG393240 CUA393240:CUC393240 DDW393240:DDY393240 DNS393240:DNU393240 DXO393240:DXQ393240 EHK393240:EHM393240 ERG393240:ERI393240 FBC393240:FBE393240 FKY393240:FLA393240 FUU393240:FUW393240 GEQ393240:GES393240 GOM393240:GOO393240 GYI393240:GYK393240 HIE393240:HIG393240 HSA393240:HSC393240 IBW393240:IBY393240 ILS393240:ILU393240 IVO393240:IVQ393240 JFK393240:JFM393240 JPG393240:JPI393240 JZC393240:JZE393240 KIY393240:KJA393240 KSU393240:KSW393240 LCQ393240:LCS393240 LMM393240:LMO393240 LWI393240:LWK393240 MGE393240:MGG393240 MQA393240:MQC393240 MZW393240:MZY393240 NJS393240:NJU393240 NTO393240:NTQ393240 ODK393240:ODM393240 ONG393240:ONI393240 OXC393240:OXE393240 PGY393240:PHA393240 PQU393240:PQW393240 QAQ393240:QAS393240 QKM393240:QKO393240 QUI393240:QUK393240 REE393240:REG393240 ROA393240:ROC393240 RXW393240:RXY393240 SHS393240:SHU393240 SRO393240:SRQ393240 TBK393240:TBM393240 TLG393240:TLI393240 TVC393240:TVE393240 UEY393240:UFA393240 UOU393240:UOW393240 UYQ393240:UYS393240 VIM393240:VIO393240 VSI393240:VSK393240 WCE393240:WCG393240 WMA393240:WMC393240 WVW393240:WVY393240 L458776:N458776 JK458776:JM458776 TG458776:TI458776 ADC458776:ADE458776 AMY458776:ANA458776 AWU458776:AWW458776 BGQ458776:BGS458776 BQM458776:BQO458776 CAI458776:CAK458776 CKE458776:CKG458776 CUA458776:CUC458776 DDW458776:DDY458776 DNS458776:DNU458776 DXO458776:DXQ458776 EHK458776:EHM458776 ERG458776:ERI458776 FBC458776:FBE458776 FKY458776:FLA458776 FUU458776:FUW458776 GEQ458776:GES458776 GOM458776:GOO458776 GYI458776:GYK458776 HIE458776:HIG458776 HSA458776:HSC458776 IBW458776:IBY458776 ILS458776:ILU458776 IVO458776:IVQ458776 JFK458776:JFM458776 JPG458776:JPI458776 JZC458776:JZE458776 KIY458776:KJA458776 KSU458776:KSW458776 LCQ458776:LCS458776 LMM458776:LMO458776 LWI458776:LWK458776 MGE458776:MGG458776 MQA458776:MQC458776 MZW458776:MZY458776 NJS458776:NJU458776 NTO458776:NTQ458776 ODK458776:ODM458776 ONG458776:ONI458776 OXC458776:OXE458776 PGY458776:PHA458776 PQU458776:PQW458776 QAQ458776:QAS458776 QKM458776:QKO458776 QUI458776:QUK458776 REE458776:REG458776 ROA458776:ROC458776 RXW458776:RXY458776 SHS458776:SHU458776 SRO458776:SRQ458776 TBK458776:TBM458776 TLG458776:TLI458776 TVC458776:TVE458776 UEY458776:UFA458776 UOU458776:UOW458776 UYQ458776:UYS458776 VIM458776:VIO458776 VSI458776:VSK458776 WCE458776:WCG458776 WMA458776:WMC458776 WVW458776:WVY458776 L524312:N524312 JK524312:JM524312 TG524312:TI524312 ADC524312:ADE524312 AMY524312:ANA524312 AWU524312:AWW524312 BGQ524312:BGS524312 BQM524312:BQO524312 CAI524312:CAK524312 CKE524312:CKG524312 CUA524312:CUC524312 DDW524312:DDY524312 DNS524312:DNU524312 DXO524312:DXQ524312 EHK524312:EHM524312 ERG524312:ERI524312 FBC524312:FBE524312 FKY524312:FLA524312 FUU524312:FUW524312 GEQ524312:GES524312 GOM524312:GOO524312 GYI524312:GYK524312 HIE524312:HIG524312 HSA524312:HSC524312 IBW524312:IBY524312 ILS524312:ILU524312 IVO524312:IVQ524312 JFK524312:JFM524312 JPG524312:JPI524312 JZC524312:JZE524312 KIY524312:KJA524312 KSU524312:KSW524312 LCQ524312:LCS524312 LMM524312:LMO524312 LWI524312:LWK524312 MGE524312:MGG524312 MQA524312:MQC524312 MZW524312:MZY524312 NJS524312:NJU524312 NTO524312:NTQ524312 ODK524312:ODM524312 ONG524312:ONI524312 OXC524312:OXE524312 PGY524312:PHA524312 PQU524312:PQW524312 QAQ524312:QAS524312 QKM524312:QKO524312 QUI524312:QUK524312 REE524312:REG524312 ROA524312:ROC524312 RXW524312:RXY524312 SHS524312:SHU524312 SRO524312:SRQ524312 TBK524312:TBM524312 TLG524312:TLI524312 TVC524312:TVE524312 UEY524312:UFA524312 UOU524312:UOW524312 UYQ524312:UYS524312 VIM524312:VIO524312 VSI524312:VSK524312 WCE524312:WCG524312 WMA524312:WMC524312 WVW524312:WVY524312 L589848:N589848 JK589848:JM589848 TG589848:TI589848 ADC589848:ADE589848 AMY589848:ANA589848 AWU589848:AWW589848 BGQ589848:BGS589848 BQM589848:BQO589848 CAI589848:CAK589848 CKE589848:CKG589848 CUA589848:CUC589848 DDW589848:DDY589848 DNS589848:DNU589848 DXO589848:DXQ589848 EHK589848:EHM589848 ERG589848:ERI589848 FBC589848:FBE589848 FKY589848:FLA589848 FUU589848:FUW589848 GEQ589848:GES589848 GOM589848:GOO589848 GYI589848:GYK589848 HIE589848:HIG589848 HSA589848:HSC589848 IBW589848:IBY589848 ILS589848:ILU589848 IVO589848:IVQ589848 JFK589848:JFM589848 JPG589848:JPI589848 JZC589848:JZE589848 KIY589848:KJA589848 KSU589848:KSW589848 LCQ589848:LCS589848 LMM589848:LMO589848 LWI589848:LWK589848 MGE589848:MGG589848 MQA589848:MQC589848 MZW589848:MZY589848 NJS589848:NJU589848 NTO589848:NTQ589848 ODK589848:ODM589848 ONG589848:ONI589848 OXC589848:OXE589848 PGY589848:PHA589848 PQU589848:PQW589848 QAQ589848:QAS589848 QKM589848:QKO589848 QUI589848:QUK589848 REE589848:REG589848 ROA589848:ROC589848 RXW589848:RXY589848 SHS589848:SHU589848 SRO589848:SRQ589848 TBK589848:TBM589848 TLG589848:TLI589848 TVC589848:TVE589848 UEY589848:UFA589848 UOU589848:UOW589848 UYQ589848:UYS589848 VIM589848:VIO589848 VSI589848:VSK589848 WCE589848:WCG589848 WMA589848:WMC589848 WVW589848:WVY589848 L655384:N655384 JK655384:JM655384 TG655384:TI655384 ADC655384:ADE655384 AMY655384:ANA655384 AWU655384:AWW655384 BGQ655384:BGS655384 BQM655384:BQO655384 CAI655384:CAK655384 CKE655384:CKG655384 CUA655384:CUC655384 DDW655384:DDY655384 DNS655384:DNU655384 DXO655384:DXQ655384 EHK655384:EHM655384 ERG655384:ERI655384 FBC655384:FBE655384 FKY655384:FLA655384 FUU655384:FUW655384 GEQ655384:GES655384 GOM655384:GOO655384 GYI655384:GYK655384 HIE655384:HIG655384 HSA655384:HSC655384 IBW655384:IBY655384 ILS655384:ILU655384 IVO655384:IVQ655384 JFK655384:JFM655384 JPG655384:JPI655384 JZC655384:JZE655384 KIY655384:KJA655384 KSU655384:KSW655384 LCQ655384:LCS655384 LMM655384:LMO655384 LWI655384:LWK655384 MGE655384:MGG655384 MQA655384:MQC655384 MZW655384:MZY655384 NJS655384:NJU655384 NTO655384:NTQ655384 ODK655384:ODM655384 ONG655384:ONI655384 OXC655384:OXE655384 PGY655384:PHA655384 PQU655384:PQW655384 QAQ655384:QAS655384 QKM655384:QKO655384 QUI655384:QUK655384 REE655384:REG655384 ROA655384:ROC655384 RXW655384:RXY655384 SHS655384:SHU655384 SRO655384:SRQ655384 TBK655384:TBM655384 TLG655384:TLI655384 TVC655384:TVE655384 UEY655384:UFA655384 UOU655384:UOW655384 UYQ655384:UYS655384 VIM655384:VIO655384 VSI655384:VSK655384 WCE655384:WCG655384 WMA655384:WMC655384 WVW655384:WVY655384 L720920:N720920 JK720920:JM720920 TG720920:TI720920 ADC720920:ADE720920 AMY720920:ANA720920 AWU720920:AWW720920 BGQ720920:BGS720920 BQM720920:BQO720920 CAI720920:CAK720920 CKE720920:CKG720920 CUA720920:CUC720920 DDW720920:DDY720920 DNS720920:DNU720920 DXO720920:DXQ720920 EHK720920:EHM720920 ERG720920:ERI720920 FBC720920:FBE720920 FKY720920:FLA720920 FUU720920:FUW720920 GEQ720920:GES720920 GOM720920:GOO720920 GYI720920:GYK720920 HIE720920:HIG720920 HSA720920:HSC720920 IBW720920:IBY720920 ILS720920:ILU720920 IVO720920:IVQ720920 JFK720920:JFM720920 JPG720920:JPI720920 JZC720920:JZE720920 KIY720920:KJA720920 KSU720920:KSW720920 LCQ720920:LCS720920 LMM720920:LMO720920 LWI720920:LWK720920 MGE720920:MGG720920 MQA720920:MQC720920 MZW720920:MZY720920 NJS720920:NJU720920 NTO720920:NTQ720920 ODK720920:ODM720920 ONG720920:ONI720920 OXC720920:OXE720920 PGY720920:PHA720920 PQU720920:PQW720920 QAQ720920:QAS720920 QKM720920:QKO720920 QUI720920:QUK720920 REE720920:REG720920 ROA720920:ROC720920 RXW720920:RXY720920 SHS720920:SHU720920 SRO720920:SRQ720920 TBK720920:TBM720920 TLG720920:TLI720920 TVC720920:TVE720920 UEY720920:UFA720920 UOU720920:UOW720920 UYQ720920:UYS720920 VIM720920:VIO720920 VSI720920:VSK720920 WCE720920:WCG720920 WMA720920:WMC720920 WVW720920:WVY720920 L786456:N786456 JK786456:JM786456 TG786456:TI786456 ADC786456:ADE786456 AMY786456:ANA786456 AWU786456:AWW786456 BGQ786456:BGS786456 BQM786456:BQO786456 CAI786456:CAK786456 CKE786456:CKG786456 CUA786456:CUC786456 DDW786456:DDY786456 DNS786456:DNU786456 DXO786456:DXQ786456 EHK786456:EHM786456 ERG786456:ERI786456 FBC786456:FBE786456 FKY786456:FLA786456 FUU786456:FUW786456 GEQ786456:GES786456 GOM786456:GOO786456 GYI786456:GYK786456 HIE786456:HIG786456 HSA786456:HSC786456 IBW786456:IBY786456 ILS786456:ILU786456 IVO786456:IVQ786456 JFK786456:JFM786456 JPG786456:JPI786456 JZC786456:JZE786456 KIY786456:KJA786456 KSU786456:KSW786456 LCQ786456:LCS786456 LMM786456:LMO786456 LWI786456:LWK786456 MGE786456:MGG786456 MQA786456:MQC786456 MZW786456:MZY786456 NJS786456:NJU786456 NTO786456:NTQ786456 ODK786456:ODM786456 ONG786456:ONI786456 OXC786456:OXE786456 PGY786456:PHA786456 PQU786456:PQW786456 QAQ786456:QAS786456 QKM786456:QKO786456 QUI786456:QUK786456 REE786456:REG786456 ROA786456:ROC786456 RXW786456:RXY786456 SHS786456:SHU786456 SRO786456:SRQ786456 TBK786456:TBM786456 TLG786456:TLI786456 TVC786456:TVE786456 UEY786456:UFA786456 UOU786456:UOW786456 UYQ786456:UYS786456 VIM786456:VIO786456 VSI786456:VSK786456 WCE786456:WCG786456 WMA786456:WMC786456 WVW786456:WVY786456 L851992:N851992 JK851992:JM851992 TG851992:TI851992 ADC851992:ADE851992 AMY851992:ANA851992 AWU851992:AWW851992 BGQ851992:BGS851992 BQM851992:BQO851992 CAI851992:CAK851992 CKE851992:CKG851992 CUA851992:CUC851992 DDW851992:DDY851992 DNS851992:DNU851992 DXO851992:DXQ851992 EHK851992:EHM851992 ERG851992:ERI851992 FBC851992:FBE851992 FKY851992:FLA851992 FUU851992:FUW851992 GEQ851992:GES851992 GOM851992:GOO851992 GYI851992:GYK851992 HIE851992:HIG851992 HSA851992:HSC851992 IBW851992:IBY851992 ILS851992:ILU851992 IVO851992:IVQ851992 JFK851992:JFM851992 JPG851992:JPI851992 JZC851992:JZE851992 KIY851992:KJA851992 KSU851992:KSW851992 LCQ851992:LCS851992 LMM851992:LMO851992 LWI851992:LWK851992 MGE851992:MGG851992 MQA851992:MQC851992 MZW851992:MZY851992 NJS851992:NJU851992 NTO851992:NTQ851992 ODK851992:ODM851992 ONG851992:ONI851992 OXC851992:OXE851992 PGY851992:PHA851992 PQU851992:PQW851992 QAQ851992:QAS851992 QKM851992:QKO851992 QUI851992:QUK851992 REE851992:REG851992 ROA851992:ROC851992 RXW851992:RXY851992 SHS851992:SHU851992 SRO851992:SRQ851992 TBK851992:TBM851992 TLG851992:TLI851992 TVC851992:TVE851992 UEY851992:UFA851992 UOU851992:UOW851992 UYQ851992:UYS851992 VIM851992:VIO851992 VSI851992:VSK851992 WCE851992:WCG851992 WMA851992:WMC851992 WVW851992:WVY851992 L917528:N917528 JK917528:JM917528 TG917528:TI917528 ADC917528:ADE917528 AMY917528:ANA917528 AWU917528:AWW917528 BGQ917528:BGS917528 BQM917528:BQO917528 CAI917528:CAK917528 CKE917528:CKG917528 CUA917528:CUC917528 DDW917528:DDY917528 DNS917528:DNU917528 DXO917528:DXQ917528 EHK917528:EHM917528 ERG917528:ERI917528 FBC917528:FBE917528 FKY917528:FLA917528 FUU917528:FUW917528 GEQ917528:GES917528 GOM917528:GOO917528 GYI917528:GYK917528 HIE917528:HIG917528 HSA917528:HSC917528 IBW917528:IBY917528 ILS917528:ILU917528 IVO917528:IVQ917528 JFK917528:JFM917528 JPG917528:JPI917528 JZC917528:JZE917528 KIY917528:KJA917528 KSU917528:KSW917528 LCQ917528:LCS917528 LMM917528:LMO917528 LWI917528:LWK917528 MGE917528:MGG917528 MQA917528:MQC917528 MZW917528:MZY917528 NJS917528:NJU917528 NTO917528:NTQ917528 ODK917528:ODM917528 ONG917528:ONI917528 OXC917528:OXE917528 PGY917528:PHA917528 PQU917528:PQW917528 QAQ917528:QAS917528 QKM917528:QKO917528 QUI917528:QUK917528 REE917528:REG917528 ROA917528:ROC917528 RXW917528:RXY917528 SHS917528:SHU917528 SRO917528:SRQ917528 TBK917528:TBM917528 TLG917528:TLI917528 TVC917528:TVE917528 UEY917528:UFA917528 UOU917528:UOW917528 UYQ917528:UYS917528 VIM917528:VIO917528 VSI917528:VSK917528 WCE917528:WCG917528 WMA917528:WMC917528 WVW917528:WVY917528 L983064:N983064 JK983064:JM983064 TG983064:TI983064 ADC983064:ADE983064 AMY983064:ANA983064 AWU983064:AWW983064 BGQ983064:BGS983064 BQM983064:BQO983064 CAI983064:CAK983064 CKE983064:CKG983064 CUA983064:CUC983064 DDW983064:DDY983064 DNS983064:DNU983064 DXO983064:DXQ983064 EHK983064:EHM983064 ERG983064:ERI983064 FBC983064:FBE983064 FKY983064:FLA983064 FUU983064:FUW983064 GEQ983064:GES983064 GOM983064:GOO983064 GYI983064:GYK983064 HIE983064:HIG983064 HSA983064:HSC983064 IBW983064:IBY983064 ILS983064:ILU983064 IVO983064:IVQ983064 JFK983064:JFM983064 JPG983064:JPI983064 JZC983064:JZE983064 KIY983064:KJA983064 KSU983064:KSW983064 LCQ983064:LCS983064 LMM983064:LMO983064 LWI983064:LWK983064 MGE983064:MGG983064 MQA983064:MQC983064 MZW983064:MZY983064 NJS983064:NJU983064 NTO983064:NTQ983064 ODK983064:ODM983064 ONG983064:ONI983064 OXC983064:OXE983064 PGY983064:PHA983064 PQU983064:PQW983064 QAQ983064:QAS983064 QKM983064:QKO983064 QUI983064:QUK983064 REE983064:REG983064 ROA983064:ROC983064 RXW983064:RXY983064 SHS983064:SHU983064 SRO983064:SRQ983064 TBK983064:TBM983064 TLG983064:TLI983064 TVC983064:TVE983064 UEY983064:UFA983064 UOU983064:UOW983064 UYQ983064:UYS983064 VIM983064:VIO983064 VSI983064:VSK983064 WCE983064:WCG983064 WMA983064:WMC983064 WVW983064:WVY983064 P24:R24 JO24:JQ24 TK24:TM24 ADG24:ADI24 ANC24:ANE24 AWY24:AXA24 BGU24:BGW24 BQQ24:BQS24 CAM24:CAO24 CKI24:CKK24 CUE24:CUG24 DEA24:DEC24 DNW24:DNY24 DXS24:DXU24 EHO24:EHQ24 ERK24:ERM24 FBG24:FBI24 FLC24:FLE24 FUY24:FVA24 GEU24:GEW24 GOQ24:GOS24 GYM24:GYO24 HII24:HIK24 HSE24:HSG24 ICA24:ICC24 ILW24:ILY24 IVS24:IVU24 JFO24:JFQ24 JPK24:JPM24 JZG24:JZI24 KJC24:KJE24 KSY24:KTA24 LCU24:LCW24 LMQ24:LMS24 LWM24:LWO24 MGI24:MGK24 MQE24:MQG24 NAA24:NAC24 NJW24:NJY24 NTS24:NTU24 ODO24:ODQ24 ONK24:ONM24 OXG24:OXI24 PHC24:PHE24 PQY24:PRA24 QAU24:QAW24 QKQ24:QKS24 QUM24:QUO24 REI24:REK24 ROE24:ROG24 RYA24:RYC24 SHW24:SHY24 SRS24:SRU24 TBO24:TBQ24 TLK24:TLM24 TVG24:TVI24 UFC24:UFE24 UOY24:UPA24 UYU24:UYW24 VIQ24:VIS24 VSM24:VSO24 WCI24:WCK24 WME24:WMG24 WWA24:WWC24 P65560:R65560 JO65560:JQ65560 TK65560:TM65560 ADG65560:ADI65560 ANC65560:ANE65560 AWY65560:AXA65560 BGU65560:BGW65560 BQQ65560:BQS65560 CAM65560:CAO65560 CKI65560:CKK65560 CUE65560:CUG65560 DEA65560:DEC65560 DNW65560:DNY65560 DXS65560:DXU65560 EHO65560:EHQ65560 ERK65560:ERM65560 FBG65560:FBI65560 FLC65560:FLE65560 FUY65560:FVA65560 GEU65560:GEW65560 GOQ65560:GOS65560 GYM65560:GYO65560 HII65560:HIK65560 HSE65560:HSG65560 ICA65560:ICC65560 ILW65560:ILY65560 IVS65560:IVU65560 JFO65560:JFQ65560 JPK65560:JPM65560 JZG65560:JZI65560 KJC65560:KJE65560 KSY65560:KTA65560 LCU65560:LCW65560 LMQ65560:LMS65560 LWM65560:LWO65560 MGI65560:MGK65560 MQE65560:MQG65560 NAA65560:NAC65560 NJW65560:NJY65560 NTS65560:NTU65560 ODO65560:ODQ65560 ONK65560:ONM65560 OXG65560:OXI65560 PHC65560:PHE65560 PQY65560:PRA65560 QAU65560:QAW65560 QKQ65560:QKS65560 QUM65560:QUO65560 REI65560:REK65560 ROE65560:ROG65560 RYA65560:RYC65560 SHW65560:SHY65560 SRS65560:SRU65560 TBO65560:TBQ65560 TLK65560:TLM65560 TVG65560:TVI65560 UFC65560:UFE65560 UOY65560:UPA65560 UYU65560:UYW65560 VIQ65560:VIS65560 VSM65560:VSO65560 WCI65560:WCK65560 WME65560:WMG65560 WWA65560:WWC65560 P131096:R131096 JO131096:JQ131096 TK131096:TM131096 ADG131096:ADI131096 ANC131096:ANE131096 AWY131096:AXA131096 BGU131096:BGW131096 BQQ131096:BQS131096 CAM131096:CAO131096 CKI131096:CKK131096 CUE131096:CUG131096 DEA131096:DEC131096 DNW131096:DNY131096 DXS131096:DXU131096 EHO131096:EHQ131096 ERK131096:ERM131096 FBG131096:FBI131096 FLC131096:FLE131096 FUY131096:FVA131096 GEU131096:GEW131096 GOQ131096:GOS131096 GYM131096:GYO131096 HII131096:HIK131096 HSE131096:HSG131096 ICA131096:ICC131096 ILW131096:ILY131096 IVS131096:IVU131096 JFO131096:JFQ131096 JPK131096:JPM131096 JZG131096:JZI131096 KJC131096:KJE131096 KSY131096:KTA131096 LCU131096:LCW131096 LMQ131096:LMS131096 LWM131096:LWO131096 MGI131096:MGK131096 MQE131096:MQG131096 NAA131096:NAC131096 NJW131096:NJY131096 NTS131096:NTU131096 ODO131096:ODQ131096 ONK131096:ONM131096 OXG131096:OXI131096 PHC131096:PHE131096 PQY131096:PRA131096 QAU131096:QAW131096 QKQ131096:QKS131096 QUM131096:QUO131096 REI131096:REK131096 ROE131096:ROG131096 RYA131096:RYC131096 SHW131096:SHY131096 SRS131096:SRU131096 TBO131096:TBQ131096 TLK131096:TLM131096 TVG131096:TVI131096 UFC131096:UFE131096 UOY131096:UPA131096 UYU131096:UYW131096 VIQ131096:VIS131096 VSM131096:VSO131096 WCI131096:WCK131096 WME131096:WMG131096 WWA131096:WWC131096 P196632:R196632 JO196632:JQ196632 TK196632:TM196632 ADG196632:ADI196632 ANC196632:ANE196632 AWY196632:AXA196632 BGU196632:BGW196632 BQQ196632:BQS196632 CAM196632:CAO196632 CKI196632:CKK196632 CUE196632:CUG196632 DEA196632:DEC196632 DNW196632:DNY196632 DXS196632:DXU196632 EHO196632:EHQ196632 ERK196632:ERM196632 FBG196632:FBI196632 FLC196632:FLE196632 FUY196632:FVA196632 GEU196632:GEW196632 GOQ196632:GOS196632 GYM196632:GYO196632 HII196632:HIK196632 HSE196632:HSG196632 ICA196632:ICC196632 ILW196632:ILY196632 IVS196632:IVU196632 JFO196632:JFQ196632 JPK196632:JPM196632 JZG196632:JZI196632 KJC196632:KJE196632 KSY196632:KTA196632 LCU196632:LCW196632 LMQ196632:LMS196632 LWM196632:LWO196632 MGI196632:MGK196632 MQE196632:MQG196632 NAA196632:NAC196632 NJW196632:NJY196632 NTS196632:NTU196632 ODO196632:ODQ196632 ONK196632:ONM196632 OXG196632:OXI196632 PHC196632:PHE196632 PQY196632:PRA196632 QAU196632:QAW196632 QKQ196632:QKS196632 QUM196632:QUO196632 REI196632:REK196632 ROE196632:ROG196632 RYA196632:RYC196632 SHW196632:SHY196632 SRS196632:SRU196632 TBO196632:TBQ196632 TLK196632:TLM196632 TVG196632:TVI196632 UFC196632:UFE196632 UOY196632:UPA196632 UYU196632:UYW196632 VIQ196632:VIS196632 VSM196632:VSO196632 WCI196632:WCK196632 WME196632:WMG196632 WWA196632:WWC196632 P262168:R262168 JO262168:JQ262168 TK262168:TM262168 ADG262168:ADI262168 ANC262168:ANE262168 AWY262168:AXA262168 BGU262168:BGW262168 BQQ262168:BQS262168 CAM262168:CAO262168 CKI262168:CKK262168 CUE262168:CUG262168 DEA262168:DEC262168 DNW262168:DNY262168 DXS262168:DXU262168 EHO262168:EHQ262168 ERK262168:ERM262168 FBG262168:FBI262168 FLC262168:FLE262168 FUY262168:FVA262168 GEU262168:GEW262168 GOQ262168:GOS262168 GYM262168:GYO262168 HII262168:HIK262168 HSE262168:HSG262168 ICA262168:ICC262168 ILW262168:ILY262168 IVS262168:IVU262168 JFO262168:JFQ262168 JPK262168:JPM262168 JZG262168:JZI262168 KJC262168:KJE262168 KSY262168:KTA262168 LCU262168:LCW262168 LMQ262168:LMS262168 LWM262168:LWO262168 MGI262168:MGK262168 MQE262168:MQG262168 NAA262168:NAC262168 NJW262168:NJY262168 NTS262168:NTU262168 ODO262168:ODQ262168 ONK262168:ONM262168 OXG262168:OXI262168 PHC262168:PHE262168 PQY262168:PRA262168 QAU262168:QAW262168 QKQ262168:QKS262168 QUM262168:QUO262168 REI262168:REK262168 ROE262168:ROG262168 RYA262168:RYC262168 SHW262168:SHY262168 SRS262168:SRU262168 TBO262168:TBQ262168 TLK262168:TLM262168 TVG262168:TVI262168 UFC262168:UFE262168 UOY262168:UPA262168 UYU262168:UYW262168 VIQ262168:VIS262168 VSM262168:VSO262168 WCI262168:WCK262168 WME262168:WMG262168 WWA262168:WWC262168 P327704:R327704 JO327704:JQ327704 TK327704:TM327704 ADG327704:ADI327704 ANC327704:ANE327704 AWY327704:AXA327704 BGU327704:BGW327704 BQQ327704:BQS327704 CAM327704:CAO327704 CKI327704:CKK327704 CUE327704:CUG327704 DEA327704:DEC327704 DNW327704:DNY327704 DXS327704:DXU327704 EHO327704:EHQ327704 ERK327704:ERM327704 FBG327704:FBI327704 FLC327704:FLE327704 FUY327704:FVA327704 GEU327704:GEW327704 GOQ327704:GOS327704 GYM327704:GYO327704 HII327704:HIK327704 HSE327704:HSG327704 ICA327704:ICC327704 ILW327704:ILY327704 IVS327704:IVU327704 JFO327704:JFQ327704 JPK327704:JPM327704 JZG327704:JZI327704 KJC327704:KJE327704 KSY327704:KTA327704 LCU327704:LCW327704 LMQ327704:LMS327704 LWM327704:LWO327704 MGI327704:MGK327704 MQE327704:MQG327704 NAA327704:NAC327704 NJW327704:NJY327704 NTS327704:NTU327704 ODO327704:ODQ327704 ONK327704:ONM327704 OXG327704:OXI327704 PHC327704:PHE327704 PQY327704:PRA327704 QAU327704:QAW327704 QKQ327704:QKS327704 QUM327704:QUO327704 REI327704:REK327704 ROE327704:ROG327704 RYA327704:RYC327704 SHW327704:SHY327704 SRS327704:SRU327704 TBO327704:TBQ327704 TLK327704:TLM327704 TVG327704:TVI327704 UFC327704:UFE327704 UOY327704:UPA327704 UYU327704:UYW327704 VIQ327704:VIS327704 VSM327704:VSO327704 WCI327704:WCK327704 WME327704:WMG327704 WWA327704:WWC327704 P393240:R393240 JO393240:JQ393240 TK393240:TM393240 ADG393240:ADI393240 ANC393240:ANE393240 AWY393240:AXA393240 BGU393240:BGW393240 BQQ393240:BQS393240 CAM393240:CAO393240 CKI393240:CKK393240 CUE393240:CUG393240 DEA393240:DEC393240 DNW393240:DNY393240 DXS393240:DXU393240 EHO393240:EHQ393240 ERK393240:ERM393240 FBG393240:FBI393240 FLC393240:FLE393240 FUY393240:FVA393240 GEU393240:GEW393240 GOQ393240:GOS393240 GYM393240:GYO393240 HII393240:HIK393240 HSE393240:HSG393240 ICA393240:ICC393240 ILW393240:ILY393240 IVS393240:IVU393240 JFO393240:JFQ393240 JPK393240:JPM393240 JZG393240:JZI393240 KJC393240:KJE393240 KSY393240:KTA393240 LCU393240:LCW393240 LMQ393240:LMS393240 LWM393240:LWO393240 MGI393240:MGK393240 MQE393240:MQG393240 NAA393240:NAC393240 NJW393240:NJY393240 NTS393240:NTU393240 ODO393240:ODQ393240 ONK393240:ONM393240 OXG393240:OXI393240 PHC393240:PHE393240 PQY393240:PRA393240 QAU393240:QAW393240 QKQ393240:QKS393240 QUM393240:QUO393240 REI393240:REK393240 ROE393240:ROG393240 RYA393240:RYC393240 SHW393240:SHY393240 SRS393240:SRU393240 TBO393240:TBQ393240 TLK393240:TLM393240 TVG393240:TVI393240 UFC393240:UFE393240 UOY393240:UPA393240 UYU393240:UYW393240 VIQ393240:VIS393240 VSM393240:VSO393240 WCI393240:WCK393240 WME393240:WMG393240 WWA393240:WWC393240 P458776:R458776 JO458776:JQ458776 TK458776:TM458776 ADG458776:ADI458776 ANC458776:ANE458776 AWY458776:AXA458776 BGU458776:BGW458776 BQQ458776:BQS458776 CAM458776:CAO458776 CKI458776:CKK458776 CUE458776:CUG458776 DEA458776:DEC458776 DNW458776:DNY458776 DXS458776:DXU458776 EHO458776:EHQ458776 ERK458776:ERM458776 FBG458776:FBI458776 FLC458776:FLE458776 FUY458776:FVA458776 GEU458776:GEW458776 GOQ458776:GOS458776 GYM458776:GYO458776 HII458776:HIK458776 HSE458776:HSG458776 ICA458776:ICC458776 ILW458776:ILY458776 IVS458776:IVU458776 JFO458776:JFQ458776 JPK458776:JPM458776 JZG458776:JZI458776 KJC458776:KJE458776 KSY458776:KTA458776 LCU458776:LCW458776 LMQ458776:LMS458776 LWM458776:LWO458776 MGI458776:MGK458776 MQE458776:MQG458776 NAA458776:NAC458776 NJW458776:NJY458776 NTS458776:NTU458776 ODO458776:ODQ458776 ONK458776:ONM458776 OXG458776:OXI458776 PHC458776:PHE458776 PQY458776:PRA458776 QAU458776:QAW458776 QKQ458776:QKS458776 QUM458776:QUO458776 REI458776:REK458776 ROE458776:ROG458776 RYA458776:RYC458776 SHW458776:SHY458776 SRS458776:SRU458776 TBO458776:TBQ458776 TLK458776:TLM458776 TVG458776:TVI458776 UFC458776:UFE458776 UOY458776:UPA458776 UYU458776:UYW458776 VIQ458776:VIS458776 VSM458776:VSO458776 WCI458776:WCK458776 WME458776:WMG458776 WWA458776:WWC458776 P524312:R524312 JO524312:JQ524312 TK524312:TM524312 ADG524312:ADI524312 ANC524312:ANE524312 AWY524312:AXA524312 BGU524312:BGW524312 BQQ524312:BQS524312 CAM524312:CAO524312 CKI524312:CKK524312 CUE524312:CUG524312 DEA524312:DEC524312 DNW524312:DNY524312 DXS524312:DXU524312 EHO524312:EHQ524312 ERK524312:ERM524312 FBG524312:FBI524312 FLC524312:FLE524312 FUY524312:FVA524312 GEU524312:GEW524312 GOQ524312:GOS524312 GYM524312:GYO524312 HII524312:HIK524312 HSE524312:HSG524312 ICA524312:ICC524312 ILW524312:ILY524312 IVS524312:IVU524312 JFO524312:JFQ524312 JPK524312:JPM524312 JZG524312:JZI524312 KJC524312:KJE524312 KSY524312:KTA524312 LCU524312:LCW524312 LMQ524312:LMS524312 LWM524312:LWO524312 MGI524312:MGK524312 MQE524312:MQG524312 NAA524312:NAC524312 NJW524312:NJY524312 NTS524312:NTU524312 ODO524312:ODQ524312 ONK524312:ONM524312 OXG524312:OXI524312 PHC524312:PHE524312 PQY524312:PRA524312 QAU524312:QAW524312 QKQ524312:QKS524312 QUM524312:QUO524312 REI524312:REK524312 ROE524312:ROG524312 RYA524312:RYC524312 SHW524312:SHY524312 SRS524312:SRU524312 TBO524312:TBQ524312 TLK524312:TLM524312 TVG524312:TVI524312 UFC524312:UFE524312 UOY524312:UPA524312 UYU524312:UYW524312 VIQ524312:VIS524312 VSM524312:VSO524312 WCI524312:WCK524312 WME524312:WMG524312 WWA524312:WWC524312 P589848:R589848 JO589848:JQ589848 TK589848:TM589848 ADG589848:ADI589848 ANC589848:ANE589848 AWY589848:AXA589848 BGU589848:BGW589848 BQQ589848:BQS589848 CAM589848:CAO589848 CKI589848:CKK589848 CUE589848:CUG589848 DEA589848:DEC589848 DNW589848:DNY589848 DXS589848:DXU589848 EHO589848:EHQ589848 ERK589848:ERM589848 FBG589848:FBI589848 FLC589848:FLE589848 FUY589848:FVA589848 GEU589848:GEW589848 GOQ589848:GOS589848 GYM589848:GYO589848 HII589848:HIK589848 HSE589848:HSG589848 ICA589848:ICC589848 ILW589848:ILY589848 IVS589848:IVU589848 JFO589848:JFQ589848 JPK589848:JPM589848 JZG589848:JZI589848 KJC589848:KJE589848 KSY589848:KTA589848 LCU589848:LCW589848 LMQ589848:LMS589848 LWM589848:LWO589848 MGI589848:MGK589848 MQE589848:MQG589848 NAA589848:NAC589848 NJW589848:NJY589848 NTS589848:NTU589848 ODO589848:ODQ589848 ONK589848:ONM589848 OXG589848:OXI589848 PHC589848:PHE589848 PQY589848:PRA589848 QAU589848:QAW589848 QKQ589848:QKS589848 QUM589848:QUO589848 REI589848:REK589848 ROE589848:ROG589848 RYA589848:RYC589848 SHW589848:SHY589848 SRS589848:SRU589848 TBO589848:TBQ589848 TLK589848:TLM589848 TVG589848:TVI589848 UFC589848:UFE589848 UOY589848:UPA589848 UYU589848:UYW589848 VIQ589848:VIS589848 VSM589848:VSO589848 WCI589848:WCK589848 WME589848:WMG589848 WWA589848:WWC589848 P655384:R655384 JO655384:JQ655384 TK655384:TM655384 ADG655384:ADI655384 ANC655384:ANE655384 AWY655384:AXA655384 BGU655384:BGW655384 BQQ655384:BQS655384 CAM655384:CAO655384 CKI655384:CKK655384 CUE655384:CUG655384 DEA655384:DEC655384 DNW655384:DNY655384 DXS655384:DXU655384 EHO655384:EHQ655384 ERK655384:ERM655384 FBG655384:FBI655384 FLC655384:FLE655384 FUY655384:FVA655384 GEU655384:GEW655384 GOQ655384:GOS655384 GYM655384:GYO655384 HII655384:HIK655384 HSE655384:HSG655384 ICA655384:ICC655384 ILW655384:ILY655384 IVS655384:IVU655384 JFO655384:JFQ655384 JPK655384:JPM655384 JZG655384:JZI655384 KJC655384:KJE655384 KSY655384:KTA655384 LCU655384:LCW655384 LMQ655384:LMS655384 LWM655384:LWO655384 MGI655384:MGK655384 MQE655384:MQG655384 NAA655384:NAC655384 NJW655384:NJY655384 NTS655384:NTU655384 ODO655384:ODQ655384 ONK655384:ONM655384 OXG655384:OXI655384 PHC655384:PHE655384 PQY655384:PRA655384 QAU655384:QAW655384 QKQ655384:QKS655384 QUM655384:QUO655384 REI655384:REK655384 ROE655384:ROG655384 RYA655384:RYC655384 SHW655384:SHY655384 SRS655384:SRU655384 TBO655384:TBQ655384 TLK655384:TLM655384 TVG655384:TVI655384 UFC655384:UFE655384 UOY655384:UPA655384 UYU655384:UYW655384 VIQ655384:VIS655384 VSM655384:VSO655384 WCI655384:WCK655384 WME655384:WMG655384 WWA655384:WWC655384 P720920:R720920 JO720920:JQ720920 TK720920:TM720920 ADG720920:ADI720920 ANC720920:ANE720920 AWY720920:AXA720920 BGU720920:BGW720920 BQQ720920:BQS720920 CAM720920:CAO720920 CKI720920:CKK720920 CUE720920:CUG720920 DEA720920:DEC720920 DNW720920:DNY720920 DXS720920:DXU720920 EHO720920:EHQ720920 ERK720920:ERM720920 FBG720920:FBI720920 FLC720920:FLE720920 FUY720920:FVA720920 GEU720920:GEW720920 GOQ720920:GOS720920 GYM720920:GYO720920 HII720920:HIK720920 HSE720920:HSG720920 ICA720920:ICC720920 ILW720920:ILY720920 IVS720920:IVU720920 JFO720920:JFQ720920 JPK720920:JPM720920 JZG720920:JZI720920 KJC720920:KJE720920 KSY720920:KTA720920 LCU720920:LCW720920 LMQ720920:LMS720920 LWM720920:LWO720920 MGI720920:MGK720920 MQE720920:MQG720920 NAA720920:NAC720920 NJW720920:NJY720920 NTS720920:NTU720920 ODO720920:ODQ720920 ONK720920:ONM720920 OXG720920:OXI720920 PHC720920:PHE720920 PQY720920:PRA720920 QAU720920:QAW720920 QKQ720920:QKS720920 QUM720920:QUO720920 REI720920:REK720920 ROE720920:ROG720920 RYA720920:RYC720920 SHW720920:SHY720920 SRS720920:SRU720920 TBO720920:TBQ720920 TLK720920:TLM720920 TVG720920:TVI720920 UFC720920:UFE720920 UOY720920:UPA720920 UYU720920:UYW720920 VIQ720920:VIS720920 VSM720920:VSO720920 WCI720920:WCK720920 WME720920:WMG720920 WWA720920:WWC720920 P786456:R786456 JO786456:JQ786456 TK786456:TM786456 ADG786456:ADI786456 ANC786456:ANE786456 AWY786456:AXA786456 BGU786456:BGW786456 BQQ786456:BQS786456 CAM786456:CAO786456 CKI786456:CKK786456 CUE786456:CUG786456 DEA786456:DEC786456 DNW786456:DNY786456 DXS786456:DXU786456 EHO786456:EHQ786456 ERK786456:ERM786456 FBG786456:FBI786456 FLC786456:FLE786456 FUY786456:FVA786456 GEU786456:GEW786456 GOQ786456:GOS786456 GYM786456:GYO786456 HII786456:HIK786456 HSE786456:HSG786456 ICA786456:ICC786456 ILW786456:ILY786456 IVS786456:IVU786456 JFO786456:JFQ786456 JPK786456:JPM786456 JZG786456:JZI786456 KJC786456:KJE786456 KSY786456:KTA786456 LCU786456:LCW786456 LMQ786456:LMS786456 LWM786456:LWO786456 MGI786456:MGK786456 MQE786456:MQG786456 NAA786456:NAC786456 NJW786456:NJY786456 NTS786456:NTU786456 ODO786456:ODQ786456 ONK786456:ONM786456 OXG786456:OXI786456 PHC786456:PHE786456 PQY786456:PRA786456 QAU786456:QAW786456 QKQ786456:QKS786456 QUM786456:QUO786456 REI786456:REK786456 ROE786456:ROG786456 RYA786456:RYC786456 SHW786456:SHY786456 SRS786456:SRU786456 TBO786456:TBQ786456 TLK786456:TLM786456 TVG786456:TVI786456 UFC786456:UFE786456 UOY786456:UPA786456 UYU786456:UYW786456 VIQ786456:VIS786456 VSM786456:VSO786456 WCI786456:WCK786456 WME786456:WMG786456 WWA786456:WWC786456 P851992:R851992 JO851992:JQ851992 TK851992:TM851992 ADG851992:ADI851992 ANC851992:ANE851992 AWY851992:AXA851992 BGU851992:BGW851992 BQQ851992:BQS851992 CAM851992:CAO851992 CKI851992:CKK851992 CUE851992:CUG851992 DEA851992:DEC851992 DNW851992:DNY851992 DXS851992:DXU851992 EHO851992:EHQ851992 ERK851992:ERM851992 FBG851992:FBI851992 FLC851992:FLE851992 FUY851992:FVA851992 GEU851992:GEW851992 GOQ851992:GOS851992 GYM851992:GYO851992 HII851992:HIK851992 HSE851992:HSG851992 ICA851992:ICC851992 ILW851992:ILY851992 IVS851992:IVU851992 JFO851992:JFQ851992 JPK851992:JPM851992 JZG851992:JZI851992 KJC851992:KJE851992 KSY851992:KTA851992 LCU851992:LCW851992 LMQ851992:LMS851992 LWM851992:LWO851992 MGI851992:MGK851992 MQE851992:MQG851992 NAA851992:NAC851992 NJW851992:NJY851992 NTS851992:NTU851992 ODO851992:ODQ851992 ONK851992:ONM851992 OXG851992:OXI851992 PHC851992:PHE851992 PQY851992:PRA851992 QAU851992:QAW851992 QKQ851992:QKS851992 QUM851992:QUO851992 REI851992:REK851992 ROE851992:ROG851992 RYA851992:RYC851992 SHW851992:SHY851992 SRS851992:SRU851992 TBO851992:TBQ851992 TLK851992:TLM851992 TVG851992:TVI851992 UFC851992:UFE851992 UOY851992:UPA851992 UYU851992:UYW851992 VIQ851992:VIS851992 VSM851992:VSO851992 WCI851992:WCK851992 WME851992:WMG851992 WWA851992:WWC851992 P917528:R917528 JO917528:JQ917528 TK917528:TM917528 ADG917528:ADI917528 ANC917528:ANE917528 AWY917528:AXA917528 BGU917528:BGW917528 BQQ917528:BQS917528 CAM917528:CAO917528 CKI917528:CKK917528 CUE917528:CUG917528 DEA917528:DEC917528 DNW917528:DNY917528 DXS917528:DXU917528 EHO917528:EHQ917528 ERK917528:ERM917528 FBG917528:FBI917528 FLC917528:FLE917528 FUY917528:FVA917528 GEU917528:GEW917528 GOQ917528:GOS917528 GYM917528:GYO917528 HII917528:HIK917528 HSE917528:HSG917528 ICA917528:ICC917528 ILW917528:ILY917528 IVS917528:IVU917528 JFO917528:JFQ917528 JPK917528:JPM917528 JZG917528:JZI917528 KJC917528:KJE917528 KSY917528:KTA917528 LCU917528:LCW917528 LMQ917528:LMS917528 LWM917528:LWO917528 MGI917528:MGK917528 MQE917528:MQG917528 NAA917528:NAC917528 NJW917528:NJY917528 NTS917528:NTU917528 ODO917528:ODQ917528 ONK917528:ONM917528 OXG917528:OXI917528 PHC917528:PHE917528 PQY917528:PRA917528 QAU917528:QAW917528 QKQ917528:QKS917528 QUM917528:QUO917528 REI917528:REK917528 ROE917528:ROG917528 RYA917528:RYC917528 SHW917528:SHY917528 SRS917528:SRU917528 TBO917528:TBQ917528 TLK917528:TLM917528 TVG917528:TVI917528 UFC917528:UFE917528 UOY917528:UPA917528 UYU917528:UYW917528 VIQ917528:VIS917528 VSM917528:VSO917528 WCI917528:WCK917528 WME917528:WMG917528 WWA917528:WWC917528 P983064:R983064 JO983064:JQ983064 TK983064:TM983064 ADG983064:ADI983064 ANC983064:ANE983064 AWY983064:AXA983064 BGU983064:BGW983064 BQQ983064:BQS983064 CAM983064:CAO983064 CKI983064:CKK983064 CUE983064:CUG983064 DEA983064:DEC983064 DNW983064:DNY983064 DXS983064:DXU983064 EHO983064:EHQ983064 ERK983064:ERM983064 FBG983064:FBI983064 FLC983064:FLE983064 FUY983064:FVA983064 GEU983064:GEW983064 GOQ983064:GOS983064 GYM983064:GYO983064 HII983064:HIK983064 HSE983064:HSG983064 ICA983064:ICC983064 ILW983064:ILY983064 IVS983064:IVU983064 JFO983064:JFQ983064 JPK983064:JPM983064 JZG983064:JZI983064 KJC983064:KJE983064 KSY983064:KTA983064 LCU983064:LCW983064 LMQ983064:LMS983064 LWM983064:LWO983064 MGI983064:MGK983064 MQE983064:MQG983064 NAA983064:NAC983064 NJW983064:NJY983064 NTS983064:NTU983064 ODO983064:ODQ983064 ONK983064:ONM983064 OXG983064:OXI983064 PHC983064:PHE983064 PQY983064:PRA983064 QAU983064:QAW983064 QKQ983064:QKS983064 QUM983064:QUO983064 REI983064:REK983064 ROE983064:ROG983064 RYA983064:RYC983064 SHW983064:SHY983064 SRS983064:SRU983064 TBO983064:TBQ983064 TLK983064:TLM983064 TVG983064:TVI983064 UFC983064:UFE983064 UOY983064:UPA983064 UYU983064:UYW983064 VIQ983064:VIS983064 VSM983064:VSO983064 WCI983064:WCK983064 WME983064:WMG983064 WWA983064:WWC983064 P26:R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P65562:R65562 JO65562:JQ65562 TK65562:TM65562 ADG65562:ADI65562 ANC65562:ANE65562 AWY65562:AXA65562 BGU65562:BGW65562 BQQ65562:BQS65562 CAM65562:CAO65562 CKI65562:CKK65562 CUE65562:CUG65562 DEA65562:DEC65562 DNW65562:DNY65562 DXS65562:DXU65562 EHO65562:EHQ65562 ERK65562:ERM65562 FBG65562:FBI65562 FLC65562:FLE65562 FUY65562:FVA65562 GEU65562:GEW65562 GOQ65562:GOS65562 GYM65562:GYO65562 HII65562:HIK65562 HSE65562:HSG65562 ICA65562:ICC65562 ILW65562:ILY65562 IVS65562:IVU65562 JFO65562:JFQ65562 JPK65562:JPM65562 JZG65562:JZI65562 KJC65562:KJE65562 KSY65562:KTA65562 LCU65562:LCW65562 LMQ65562:LMS65562 LWM65562:LWO65562 MGI65562:MGK65562 MQE65562:MQG65562 NAA65562:NAC65562 NJW65562:NJY65562 NTS65562:NTU65562 ODO65562:ODQ65562 ONK65562:ONM65562 OXG65562:OXI65562 PHC65562:PHE65562 PQY65562:PRA65562 QAU65562:QAW65562 QKQ65562:QKS65562 QUM65562:QUO65562 REI65562:REK65562 ROE65562:ROG65562 RYA65562:RYC65562 SHW65562:SHY65562 SRS65562:SRU65562 TBO65562:TBQ65562 TLK65562:TLM65562 TVG65562:TVI65562 UFC65562:UFE65562 UOY65562:UPA65562 UYU65562:UYW65562 VIQ65562:VIS65562 VSM65562:VSO65562 WCI65562:WCK65562 WME65562:WMG65562 WWA65562:WWC65562 P131098:R131098 JO131098:JQ131098 TK131098:TM131098 ADG131098:ADI131098 ANC131098:ANE131098 AWY131098:AXA131098 BGU131098:BGW131098 BQQ131098:BQS131098 CAM131098:CAO131098 CKI131098:CKK131098 CUE131098:CUG131098 DEA131098:DEC131098 DNW131098:DNY131098 DXS131098:DXU131098 EHO131098:EHQ131098 ERK131098:ERM131098 FBG131098:FBI131098 FLC131098:FLE131098 FUY131098:FVA131098 GEU131098:GEW131098 GOQ131098:GOS131098 GYM131098:GYO131098 HII131098:HIK131098 HSE131098:HSG131098 ICA131098:ICC131098 ILW131098:ILY131098 IVS131098:IVU131098 JFO131098:JFQ131098 JPK131098:JPM131098 JZG131098:JZI131098 KJC131098:KJE131098 KSY131098:KTA131098 LCU131098:LCW131098 LMQ131098:LMS131098 LWM131098:LWO131098 MGI131098:MGK131098 MQE131098:MQG131098 NAA131098:NAC131098 NJW131098:NJY131098 NTS131098:NTU131098 ODO131098:ODQ131098 ONK131098:ONM131098 OXG131098:OXI131098 PHC131098:PHE131098 PQY131098:PRA131098 QAU131098:QAW131098 QKQ131098:QKS131098 QUM131098:QUO131098 REI131098:REK131098 ROE131098:ROG131098 RYA131098:RYC131098 SHW131098:SHY131098 SRS131098:SRU131098 TBO131098:TBQ131098 TLK131098:TLM131098 TVG131098:TVI131098 UFC131098:UFE131098 UOY131098:UPA131098 UYU131098:UYW131098 VIQ131098:VIS131098 VSM131098:VSO131098 WCI131098:WCK131098 WME131098:WMG131098 WWA131098:WWC131098 P196634:R196634 JO196634:JQ196634 TK196634:TM196634 ADG196634:ADI196634 ANC196634:ANE196634 AWY196634:AXA196634 BGU196634:BGW196634 BQQ196634:BQS196634 CAM196634:CAO196634 CKI196634:CKK196634 CUE196634:CUG196634 DEA196634:DEC196634 DNW196634:DNY196634 DXS196634:DXU196634 EHO196634:EHQ196634 ERK196634:ERM196634 FBG196634:FBI196634 FLC196634:FLE196634 FUY196634:FVA196634 GEU196634:GEW196634 GOQ196634:GOS196634 GYM196634:GYO196634 HII196634:HIK196634 HSE196634:HSG196634 ICA196634:ICC196634 ILW196634:ILY196634 IVS196634:IVU196634 JFO196634:JFQ196634 JPK196634:JPM196634 JZG196634:JZI196634 KJC196634:KJE196634 KSY196634:KTA196634 LCU196634:LCW196634 LMQ196634:LMS196634 LWM196634:LWO196634 MGI196634:MGK196634 MQE196634:MQG196634 NAA196634:NAC196634 NJW196634:NJY196634 NTS196634:NTU196634 ODO196634:ODQ196634 ONK196634:ONM196634 OXG196634:OXI196634 PHC196634:PHE196634 PQY196634:PRA196634 QAU196634:QAW196634 QKQ196634:QKS196634 QUM196634:QUO196634 REI196634:REK196634 ROE196634:ROG196634 RYA196634:RYC196634 SHW196634:SHY196634 SRS196634:SRU196634 TBO196634:TBQ196634 TLK196634:TLM196634 TVG196634:TVI196634 UFC196634:UFE196634 UOY196634:UPA196634 UYU196634:UYW196634 VIQ196634:VIS196634 VSM196634:VSO196634 WCI196634:WCK196634 WME196634:WMG196634 WWA196634:WWC196634 P262170:R262170 JO262170:JQ262170 TK262170:TM262170 ADG262170:ADI262170 ANC262170:ANE262170 AWY262170:AXA262170 BGU262170:BGW262170 BQQ262170:BQS262170 CAM262170:CAO262170 CKI262170:CKK262170 CUE262170:CUG262170 DEA262170:DEC262170 DNW262170:DNY262170 DXS262170:DXU262170 EHO262170:EHQ262170 ERK262170:ERM262170 FBG262170:FBI262170 FLC262170:FLE262170 FUY262170:FVA262170 GEU262170:GEW262170 GOQ262170:GOS262170 GYM262170:GYO262170 HII262170:HIK262170 HSE262170:HSG262170 ICA262170:ICC262170 ILW262170:ILY262170 IVS262170:IVU262170 JFO262170:JFQ262170 JPK262170:JPM262170 JZG262170:JZI262170 KJC262170:KJE262170 KSY262170:KTA262170 LCU262170:LCW262170 LMQ262170:LMS262170 LWM262170:LWO262170 MGI262170:MGK262170 MQE262170:MQG262170 NAA262170:NAC262170 NJW262170:NJY262170 NTS262170:NTU262170 ODO262170:ODQ262170 ONK262170:ONM262170 OXG262170:OXI262170 PHC262170:PHE262170 PQY262170:PRA262170 QAU262170:QAW262170 QKQ262170:QKS262170 QUM262170:QUO262170 REI262170:REK262170 ROE262170:ROG262170 RYA262170:RYC262170 SHW262170:SHY262170 SRS262170:SRU262170 TBO262170:TBQ262170 TLK262170:TLM262170 TVG262170:TVI262170 UFC262170:UFE262170 UOY262170:UPA262170 UYU262170:UYW262170 VIQ262170:VIS262170 VSM262170:VSO262170 WCI262170:WCK262170 WME262170:WMG262170 WWA262170:WWC262170 P327706:R327706 JO327706:JQ327706 TK327706:TM327706 ADG327706:ADI327706 ANC327706:ANE327706 AWY327706:AXA327706 BGU327706:BGW327706 BQQ327706:BQS327706 CAM327706:CAO327706 CKI327706:CKK327706 CUE327706:CUG327706 DEA327706:DEC327706 DNW327706:DNY327706 DXS327706:DXU327706 EHO327706:EHQ327706 ERK327706:ERM327706 FBG327706:FBI327706 FLC327706:FLE327706 FUY327706:FVA327706 GEU327706:GEW327706 GOQ327706:GOS327706 GYM327706:GYO327706 HII327706:HIK327706 HSE327706:HSG327706 ICA327706:ICC327706 ILW327706:ILY327706 IVS327706:IVU327706 JFO327706:JFQ327706 JPK327706:JPM327706 JZG327706:JZI327706 KJC327706:KJE327706 KSY327706:KTA327706 LCU327706:LCW327706 LMQ327706:LMS327706 LWM327706:LWO327706 MGI327706:MGK327706 MQE327706:MQG327706 NAA327706:NAC327706 NJW327706:NJY327706 NTS327706:NTU327706 ODO327706:ODQ327706 ONK327706:ONM327706 OXG327706:OXI327706 PHC327706:PHE327706 PQY327706:PRA327706 QAU327706:QAW327706 QKQ327706:QKS327706 QUM327706:QUO327706 REI327706:REK327706 ROE327706:ROG327706 RYA327706:RYC327706 SHW327706:SHY327706 SRS327706:SRU327706 TBO327706:TBQ327706 TLK327706:TLM327706 TVG327706:TVI327706 UFC327706:UFE327706 UOY327706:UPA327706 UYU327706:UYW327706 VIQ327706:VIS327706 VSM327706:VSO327706 WCI327706:WCK327706 WME327706:WMG327706 WWA327706:WWC327706 P393242:R393242 JO393242:JQ393242 TK393242:TM393242 ADG393242:ADI393242 ANC393242:ANE393242 AWY393242:AXA393242 BGU393242:BGW393242 BQQ393242:BQS393242 CAM393242:CAO393242 CKI393242:CKK393242 CUE393242:CUG393242 DEA393242:DEC393242 DNW393242:DNY393242 DXS393242:DXU393242 EHO393242:EHQ393242 ERK393242:ERM393242 FBG393242:FBI393242 FLC393242:FLE393242 FUY393242:FVA393242 GEU393242:GEW393242 GOQ393242:GOS393242 GYM393242:GYO393242 HII393242:HIK393242 HSE393242:HSG393242 ICA393242:ICC393242 ILW393242:ILY393242 IVS393242:IVU393242 JFO393242:JFQ393242 JPK393242:JPM393242 JZG393242:JZI393242 KJC393242:KJE393242 KSY393242:KTA393242 LCU393242:LCW393242 LMQ393242:LMS393242 LWM393242:LWO393242 MGI393242:MGK393242 MQE393242:MQG393242 NAA393242:NAC393242 NJW393242:NJY393242 NTS393242:NTU393242 ODO393242:ODQ393242 ONK393242:ONM393242 OXG393242:OXI393242 PHC393242:PHE393242 PQY393242:PRA393242 QAU393242:QAW393242 QKQ393242:QKS393242 QUM393242:QUO393242 REI393242:REK393242 ROE393242:ROG393242 RYA393242:RYC393242 SHW393242:SHY393242 SRS393242:SRU393242 TBO393242:TBQ393242 TLK393242:TLM393242 TVG393242:TVI393242 UFC393242:UFE393242 UOY393242:UPA393242 UYU393242:UYW393242 VIQ393242:VIS393242 VSM393242:VSO393242 WCI393242:WCK393242 WME393242:WMG393242 WWA393242:WWC393242 P458778:R458778 JO458778:JQ458778 TK458778:TM458778 ADG458778:ADI458778 ANC458778:ANE458778 AWY458778:AXA458778 BGU458778:BGW458778 BQQ458778:BQS458778 CAM458778:CAO458778 CKI458778:CKK458778 CUE458778:CUG458778 DEA458778:DEC458778 DNW458778:DNY458778 DXS458778:DXU458778 EHO458778:EHQ458778 ERK458778:ERM458778 FBG458778:FBI458778 FLC458778:FLE458778 FUY458778:FVA458778 GEU458778:GEW458778 GOQ458778:GOS458778 GYM458778:GYO458778 HII458778:HIK458778 HSE458778:HSG458778 ICA458778:ICC458778 ILW458778:ILY458778 IVS458778:IVU458778 JFO458778:JFQ458778 JPK458778:JPM458778 JZG458778:JZI458778 KJC458778:KJE458778 KSY458778:KTA458778 LCU458778:LCW458778 LMQ458778:LMS458778 LWM458778:LWO458778 MGI458778:MGK458778 MQE458778:MQG458778 NAA458778:NAC458778 NJW458778:NJY458778 NTS458778:NTU458778 ODO458778:ODQ458778 ONK458778:ONM458778 OXG458778:OXI458778 PHC458778:PHE458778 PQY458778:PRA458778 QAU458778:QAW458778 QKQ458778:QKS458778 QUM458778:QUO458778 REI458778:REK458778 ROE458778:ROG458778 RYA458778:RYC458778 SHW458778:SHY458778 SRS458778:SRU458778 TBO458778:TBQ458778 TLK458778:TLM458778 TVG458778:TVI458778 UFC458778:UFE458778 UOY458778:UPA458778 UYU458778:UYW458778 VIQ458778:VIS458778 VSM458778:VSO458778 WCI458778:WCK458778 WME458778:WMG458778 WWA458778:WWC458778 P524314:R524314 JO524314:JQ524314 TK524314:TM524314 ADG524314:ADI524314 ANC524314:ANE524314 AWY524314:AXA524314 BGU524314:BGW524314 BQQ524314:BQS524314 CAM524314:CAO524314 CKI524314:CKK524314 CUE524314:CUG524314 DEA524314:DEC524314 DNW524314:DNY524314 DXS524314:DXU524314 EHO524314:EHQ524314 ERK524314:ERM524314 FBG524314:FBI524314 FLC524314:FLE524314 FUY524314:FVA524314 GEU524314:GEW524314 GOQ524314:GOS524314 GYM524314:GYO524314 HII524314:HIK524314 HSE524314:HSG524314 ICA524314:ICC524314 ILW524314:ILY524314 IVS524314:IVU524314 JFO524314:JFQ524314 JPK524314:JPM524314 JZG524314:JZI524314 KJC524314:KJE524314 KSY524314:KTA524314 LCU524314:LCW524314 LMQ524314:LMS524314 LWM524314:LWO524314 MGI524314:MGK524314 MQE524314:MQG524314 NAA524314:NAC524314 NJW524314:NJY524314 NTS524314:NTU524314 ODO524314:ODQ524314 ONK524314:ONM524314 OXG524314:OXI524314 PHC524314:PHE524314 PQY524314:PRA524314 QAU524314:QAW524314 QKQ524314:QKS524314 QUM524314:QUO524314 REI524314:REK524314 ROE524314:ROG524314 RYA524314:RYC524314 SHW524314:SHY524314 SRS524314:SRU524314 TBO524314:TBQ524314 TLK524314:TLM524314 TVG524314:TVI524314 UFC524314:UFE524314 UOY524314:UPA524314 UYU524314:UYW524314 VIQ524314:VIS524314 VSM524314:VSO524314 WCI524314:WCK524314 WME524314:WMG524314 WWA524314:WWC524314 P589850:R589850 JO589850:JQ589850 TK589850:TM589850 ADG589850:ADI589850 ANC589850:ANE589850 AWY589850:AXA589850 BGU589850:BGW589850 BQQ589850:BQS589850 CAM589850:CAO589850 CKI589850:CKK589850 CUE589850:CUG589850 DEA589850:DEC589850 DNW589850:DNY589850 DXS589850:DXU589850 EHO589850:EHQ589850 ERK589850:ERM589850 FBG589850:FBI589850 FLC589850:FLE589850 FUY589850:FVA589850 GEU589850:GEW589850 GOQ589850:GOS589850 GYM589850:GYO589850 HII589850:HIK589850 HSE589850:HSG589850 ICA589850:ICC589850 ILW589850:ILY589850 IVS589850:IVU589850 JFO589850:JFQ589850 JPK589850:JPM589850 JZG589850:JZI589850 KJC589850:KJE589850 KSY589850:KTA589850 LCU589850:LCW589850 LMQ589850:LMS589850 LWM589850:LWO589850 MGI589850:MGK589850 MQE589850:MQG589850 NAA589850:NAC589850 NJW589850:NJY589850 NTS589850:NTU589850 ODO589850:ODQ589850 ONK589850:ONM589850 OXG589850:OXI589850 PHC589850:PHE589850 PQY589850:PRA589850 QAU589850:QAW589850 QKQ589850:QKS589850 QUM589850:QUO589850 REI589850:REK589850 ROE589850:ROG589850 RYA589850:RYC589850 SHW589850:SHY589850 SRS589850:SRU589850 TBO589850:TBQ589850 TLK589850:TLM589850 TVG589850:TVI589850 UFC589850:UFE589850 UOY589850:UPA589850 UYU589850:UYW589850 VIQ589850:VIS589850 VSM589850:VSO589850 WCI589850:WCK589850 WME589850:WMG589850 WWA589850:WWC589850 P655386:R655386 JO655386:JQ655386 TK655386:TM655386 ADG655386:ADI655386 ANC655386:ANE655386 AWY655386:AXA655386 BGU655386:BGW655386 BQQ655386:BQS655386 CAM655386:CAO655386 CKI655386:CKK655386 CUE655386:CUG655386 DEA655386:DEC655386 DNW655386:DNY655386 DXS655386:DXU655386 EHO655386:EHQ655386 ERK655386:ERM655386 FBG655386:FBI655386 FLC655386:FLE655386 FUY655386:FVA655386 GEU655386:GEW655386 GOQ655386:GOS655386 GYM655386:GYO655386 HII655386:HIK655386 HSE655386:HSG655386 ICA655386:ICC655386 ILW655386:ILY655386 IVS655386:IVU655386 JFO655386:JFQ655386 JPK655386:JPM655386 JZG655386:JZI655386 KJC655386:KJE655386 KSY655386:KTA655386 LCU655386:LCW655386 LMQ655386:LMS655386 LWM655386:LWO655386 MGI655386:MGK655386 MQE655386:MQG655386 NAA655386:NAC655386 NJW655386:NJY655386 NTS655386:NTU655386 ODO655386:ODQ655386 ONK655386:ONM655386 OXG655386:OXI655386 PHC655386:PHE655386 PQY655386:PRA655386 QAU655386:QAW655386 QKQ655386:QKS655386 QUM655386:QUO655386 REI655386:REK655386 ROE655386:ROG655386 RYA655386:RYC655386 SHW655386:SHY655386 SRS655386:SRU655386 TBO655386:TBQ655386 TLK655386:TLM655386 TVG655386:TVI655386 UFC655386:UFE655386 UOY655386:UPA655386 UYU655386:UYW655386 VIQ655386:VIS655386 VSM655386:VSO655386 WCI655386:WCK655386 WME655386:WMG655386 WWA655386:WWC655386 P720922:R720922 JO720922:JQ720922 TK720922:TM720922 ADG720922:ADI720922 ANC720922:ANE720922 AWY720922:AXA720922 BGU720922:BGW720922 BQQ720922:BQS720922 CAM720922:CAO720922 CKI720922:CKK720922 CUE720922:CUG720922 DEA720922:DEC720922 DNW720922:DNY720922 DXS720922:DXU720922 EHO720922:EHQ720922 ERK720922:ERM720922 FBG720922:FBI720922 FLC720922:FLE720922 FUY720922:FVA720922 GEU720922:GEW720922 GOQ720922:GOS720922 GYM720922:GYO720922 HII720922:HIK720922 HSE720922:HSG720922 ICA720922:ICC720922 ILW720922:ILY720922 IVS720922:IVU720922 JFO720922:JFQ720922 JPK720922:JPM720922 JZG720922:JZI720922 KJC720922:KJE720922 KSY720922:KTA720922 LCU720922:LCW720922 LMQ720922:LMS720922 LWM720922:LWO720922 MGI720922:MGK720922 MQE720922:MQG720922 NAA720922:NAC720922 NJW720922:NJY720922 NTS720922:NTU720922 ODO720922:ODQ720922 ONK720922:ONM720922 OXG720922:OXI720922 PHC720922:PHE720922 PQY720922:PRA720922 QAU720922:QAW720922 QKQ720922:QKS720922 QUM720922:QUO720922 REI720922:REK720922 ROE720922:ROG720922 RYA720922:RYC720922 SHW720922:SHY720922 SRS720922:SRU720922 TBO720922:TBQ720922 TLK720922:TLM720922 TVG720922:TVI720922 UFC720922:UFE720922 UOY720922:UPA720922 UYU720922:UYW720922 VIQ720922:VIS720922 VSM720922:VSO720922 WCI720922:WCK720922 WME720922:WMG720922 WWA720922:WWC720922 P786458:R786458 JO786458:JQ786458 TK786458:TM786458 ADG786458:ADI786458 ANC786458:ANE786458 AWY786458:AXA786458 BGU786458:BGW786458 BQQ786458:BQS786458 CAM786458:CAO786458 CKI786458:CKK786458 CUE786458:CUG786458 DEA786458:DEC786458 DNW786458:DNY786458 DXS786458:DXU786458 EHO786458:EHQ786458 ERK786458:ERM786458 FBG786458:FBI786458 FLC786458:FLE786458 FUY786458:FVA786458 GEU786458:GEW786458 GOQ786458:GOS786458 GYM786458:GYO786458 HII786458:HIK786458 HSE786458:HSG786458 ICA786458:ICC786458 ILW786458:ILY786458 IVS786458:IVU786458 JFO786458:JFQ786458 JPK786458:JPM786458 JZG786458:JZI786458 KJC786458:KJE786458 KSY786458:KTA786458 LCU786458:LCW786458 LMQ786458:LMS786458 LWM786458:LWO786458 MGI786458:MGK786458 MQE786458:MQG786458 NAA786458:NAC786458 NJW786458:NJY786458 NTS786458:NTU786458 ODO786458:ODQ786458 ONK786458:ONM786458 OXG786458:OXI786458 PHC786458:PHE786458 PQY786458:PRA786458 QAU786458:QAW786458 QKQ786458:QKS786458 QUM786458:QUO786458 REI786458:REK786458 ROE786458:ROG786458 RYA786458:RYC786458 SHW786458:SHY786458 SRS786458:SRU786458 TBO786458:TBQ786458 TLK786458:TLM786458 TVG786458:TVI786458 UFC786458:UFE786458 UOY786458:UPA786458 UYU786458:UYW786458 VIQ786458:VIS786458 VSM786458:VSO786458 WCI786458:WCK786458 WME786458:WMG786458 WWA786458:WWC786458 P851994:R851994 JO851994:JQ851994 TK851994:TM851994 ADG851994:ADI851994 ANC851994:ANE851994 AWY851994:AXA851994 BGU851994:BGW851994 BQQ851994:BQS851994 CAM851994:CAO851994 CKI851994:CKK851994 CUE851994:CUG851994 DEA851994:DEC851994 DNW851994:DNY851994 DXS851994:DXU851994 EHO851994:EHQ851994 ERK851994:ERM851994 FBG851994:FBI851994 FLC851994:FLE851994 FUY851994:FVA851994 GEU851994:GEW851994 GOQ851994:GOS851994 GYM851994:GYO851994 HII851994:HIK851994 HSE851994:HSG851994 ICA851994:ICC851994 ILW851994:ILY851994 IVS851994:IVU851994 JFO851994:JFQ851994 JPK851994:JPM851994 JZG851994:JZI851994 KJC851994:KJE851994 KSY851994:KTA851994 LCU851994:LCW851994 LMQ851994:LMS851994 LWM851994:LWO851994 MGI851994:MGK851994 MQE851994:MQG851994 NAA851994:NAC851994 NJW851994:NJY851994 NTS851994:NTU851994 ODO851994:ODQ851994 ONK851994:ONM851994 OXG851994:OXI851994 PHC851994:PHE851994 PQY851994:PRA851994 QAU851994:QAW851994 QKQ851994:QKS851994 QUM851994:QUO851994 REI851994:REK851994 ROE851994:ROG851994 RYA851994:RYC851994 SHW851994:SHY851994 SRS851994:SRU851994 TBO851994:TBQ851994 TLK851994:TLM851994 TVG851994:TVI851994 UFC851994:UFE851994 UOY851994:UPA851994 UYU851994:UYW851994 VIQ851994:VIS851994 VSM851994:VSO851994 WCI851994:WCK851994 WME851994:WMG851994 WWA851994:WWC851994 P917530:R917530 JO917530:JQ917530 TK917530:TM917530 ADG917530:ADI917530 ANC917530:ANE917530 AWY917530:AXA917530 BGU917530:BGW917530 BQQ917530:BQS917530 CAM917530:CAO917530 CKI917530:CKK917530 CUE917530:CUG917530 DEA917530:DEC917530 DNW917530:DNY917530 DXS917530:DXU917530 EHO917530:EHQ917530 ERK917530:ERM917530 FBG917530:FBI917530 FLC917530:FLE917530 FUY917530:FVA917530 GEU917530:GEW917530 GOQ917530:GOS917530 GYM917530:GYO917530 HII917530:HIK917530 HSE917530:HSG917530 ICA917530:ICC917530 ILW917530:ILY917530 IVS917530:IVU917530 JFO917530:JFQ917530 JPK917530:JPM917530 JZG917530:JZI917530 KJC917530:KJE917530 KSY917530:KTA917530 LCU917530:LCW917530 LMQ917530:LMS917530 LWM917530:LWO917530 MGI917530:MGK917530 MQE917530:MQG917530 NAA917530:NAC917530 NJW917530:NJY917530 NTS917530:NTU917530 ODO917530:ODQ917530 ONK917530:ONM917530 OXG917530:OXI917530 PHC917530:PHE917530 PQY917530:PRA917530 QAU917530:QAW917530 QKQ917530:QKS917530 QUM917530:QUO917530 REI917530:REK917530 ROE917530:ROG917530 RYA917530:RYC917530 SHW917530:SHY917530 SRS917530:SRU917530 TBO917530:TBQ917530 TLK917530:TLM917530 TVG917530:TVI917530 UFC917530:UFE917530 UOY917530:UPA917530 UYU917530:UYW917530 VIQ917530:VIS917530 VSM917530:VSO917530 WCI917530:WCK917530 WME917530:WMG917530 WWA917530:WWC917530 P983066:R983066 JO983066:JQ983066 TK983066:TM983066 ADG983066:ADI983066 ANC983066:ANE983066 AWY983066:AXA983066 BGU983066:BGW983066 BQQ983066:BQS983066 CAM983066:CAO983066 CKI983066:CKK983066 CUE983066:CUG983066 DEA983066:DEC983066 DNW983066:DNY983066 DXS983066:DXU983066 EHO983066:EHQ983066 ERK983066:ERM983066 FBG983066:FBI983066 FLC983066:FLE983066 FUY983066:FVA983066 GEU983066:GEW983066 GOQ983066:GOS983066 GYM983066:GYO983066 HII983066:HIK983066 HSE983066:HSG983066 ICA983066:ICC983066 ILW983066:ILY983066 IVS983066:IVU983066 JFO983066:JFQ983066 JPK983066:JPM983066 JZG983066:JZI983066 KJC983066:KJE983066 KSY983066:KTA983066 LCU983066:LCW983066 LMQ983066:LMS983066 LWM983066:LWO983066 MGI983066:MGK983066 MQE983066:MQG983066 NAA983066:NAC983066 NJW983066:NJY983066 NTS983066:NTU983066 ODO983066:ODQ983066 ONK983066:ONM983066 OXG983066:OXI983066 PHC983066:PHE983066 PQY983066:PRA983066 QAU983066:QAW983066 QKQ983066:QKS983066 QUM983066:QUO983066 REI983066:REK983066 ROE983066:ROG983066 RYA983066:RYC983066 SHW983066:SHY983066 SRS983066:SRU983066 TBO983066:TBQ983066 TLK983066:TLM983066 TVG983066:TVI983066 UFC983066:UFE983066 UOY983066:UPA983066 UYU983066:UYW983066 VIQ983066:VIS983066 VSM983066:VSO983066 WCI983066:WCK983066 WME983066:WMG983066 WWA983066:WWC983066" xr:uid="{00000000-0002-0000-0000-000008000000}">
      <formula1>"5,6,7,8,9,10,11,12,1"</formula1>
    </dataValidation>
    <dataValidation type="list" allowBlank="1" showInputMessage="1" showErrorMessage="1" sqref="WVR983073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G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G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G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G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G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G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G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G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G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G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G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G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G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G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G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xr:uid="{00000000-0002-0000-0000-000009000000}">
      <formula1>"生活援助従事者研修,介護職員初任者研修,実務者研修"</formula1>
    </dataValidation>
    <dataValidation type="list" allowBlank="1" showInputMessage="1" showErrorMessage="1" sqref="WVS983056:WVV983056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H65552:K65552 JG65552:JJ65552 TC65552:TF65552 ACY65552:ADB65552 AMU65552:AMX65552 AWQ65552:AWT65552 BGM65552:BGP65552 BQI65552:BQL65552 CAE65552:CAH65552 CKA65552:CKD65552 CTW65552:CTZ65552 DDS65552:DDV65552 DNO65552:DNR65552 DXK65552:DXN65552 EHG65552:EHJ65552 ERC65552:ERF65552 FAY65552:FBB65552 FKU65552:FKX65552 FUQ65552:FUT65552 GEM65552:GEP65552 GOI65552:GOL65552 GYE65552:GYH65552 HIA65552:HID65552 HRW65552:HRZ65552 IBS65552:IBV65552 ILO65552:ILR65552 IVK65552:IVN65552 JFG65552:JFJ65552 JPC65552:JPF65552 JYY65552:JZB65552 KIU65552:KIX65552 KSQ65552:KST65552 LCM65552:LCP65552 LMI65552:LML65552 LWE65552:LWH65552 MGA65552:MGD65552 MPW65552:MPZ65552 MZS65552:MZV65552 NJO65552:NJR65552 NTK65552:NTN65552 ODG65552:ODJ65552 ONC65552:ONF65552 OWY65552:OXB65552 PGU65552:PGX65552 PQQ65552:PQT65552 QAM65552:QAP65552 QKI65552:QKL65552 QUE65552:QUH65552 REA65552:RED65552 RNW65552:RNZ65552 RXS65552:RXV65552 SHO65552:SHR65552 SRK65552:SRN65552 TBG65552:TBJ65552 TLC65552:TLF65552 TUY65552:TVB65552 UEU65552:UEX65552 UOQ65552:UOT65552 UYM65552:UYP65552 VII65552:VIL65552 VSE65552:VSH65552 WCA65552:WCD65552 WLW65552:WLZ65552 WVS65552:WVV65552 H131088:K131088 JG131088:JJ131088 TC131088:TF131088 ACY131088:ADB131088 AMU131088:AMX131088 AWQ131088:AWT131088 BGM131088:BGP131088 BQI131088:BQL131088 CAE131088:CAH131088 CKA131088:CKD131088 CTW131088:CTZ131088 DDS131088:DDV131088 DNO131088:DNR131088 DXK131088:DXN131088 EHG131088:EHJ131088 ERC131088:ERF131088 FAY131088:FBB131088 FKU131088:FKX131088 FUQ131088:FUT131088 GEM131088:GEP131088 GOI131088:GOL131088 GYE131088:GYH131088 HIA131088:HID131088 HRW131088:HRZ131088 IBS131088:IBV131088 ILO131088:ILR131088 IVK131088:IVN131088 JFG131088:JFJ131088 JPC131088:JPF131088 JYY131088:JZB131088 KIU131088:KIX131088 KSQ131088:KST131088 LCM131088:LCP131088 LMI131088:LML131088 LWE131088:LWH131088 MGA131088:MGD131088 MPW131088:MPZ131088 MZS131088:MZV131088 NJO131088:NJR131088 NTK131088:NTN131088 ODG131088:ODJ131088 ONC131088:ONF131088 OWY131088:OXB131088 PGU131088:PGX131088 PQQ131088:PQT131088 QAM131088:QAP131088 QKI131088:QKL131088 QUE131088:QUH131088 REA131088:RED131088 RNW131088:RNZ131088 RXS131088:RXV131088 SHO131088:SHR131088 SRK131088:SRN131088 TBG131088:TBJ131088 TLC131088:TLF131088 TUY131088:TVB131088 UEU131088:UEX131088 UOQ131088:UOT131088 UYM131088:UYP131088 VII131088:VIL131088 VSE131088:VSH131088 WCA131088:WCD131088 WLW131088:WLZ131088 WVS131088:WVV131088 H196624:K196624 JG196624:JJ196624 TC196624:TF196624 ACY196624:ADB196624 AMU196624:AMX196624 AWQ196624:AWT196624 BGM196624:BGP196624 BQI196624:BQL196624 CAE196624:CAH196624 CKA196624:CKD196624 CTW196624:CTZ196624 DDS196624:DDV196624 DNO196624:DNR196624 DXK196624:DXN196624 EHG196624:EHJ196624 ERC196624:ERF196624 FAY196624:FBB196624 FKU196624:FKX196624 FUQ196624:FUT196624 GEM196624:GEP196624 GOI196624:GOL196624 GYE196624:GYH196624 HIA196624:HID196624 HRW196624:HRZ196624 IBS196624:IBV196624 ILO196624:ILR196624 IVK196624:IVN196624 JFG196624:JFJ196624 JPC196624:JPF196624 JYY196624:JZB196624 KIU196624:KIX196624 KSQ196624:KST196624 LCM196624:LCP196624 LMI196624:LML196624 LWE196624:LWH196624 MGA196624:MGD196624 MPW196624:MPZ196624 MZS196624:MZV196624 NJO196624:NJR196624 NTK196624:NTN196624 ODG196624:ODJ196624 ONC196624:ONF196624 OWY196624:OXB196624 PGU196624:PGX196624 PQQ196624:PQT196624 QAM196624:QAP196624 QKI196624:QKL196624 QUE196624:QUH196624 REA196624:RED196624 RNW196624:RNZ196624 RXS196624:RXV196624 SHO196624:SHR196624 SRK196624:SRN196624 TBG196624:TBJ196624 TLC196624:TLF196624 TUY196624:TVB196624 UEU196624:UEX196624 UOQ196624:UOT196624 UYM196624:UYP196624 VII196624:VIL196624 VSE196624:VSH196624 WCA196624:WCD196624 WLW196624:WLZ196624 WVS196624:WVV196624 H262160:K262160 JG262160:JJ262160 TC262160:TF262160 ACY262160:ADB262160 AMU262160:AMX262160 AWQ262160:AWT262160 BGM262160:BGP262160 BQI262160:BQL262160 CAE262160:CAH262160 CKA262160:CKD262160 CTW262160:CTZ262160 DDS262160:DDV262160 DNO262160:DNR262160 DXK262160:DXN262160 EHG262160:EHJ262160 ERC262160:ERF262160 FAY262160:FBB262160 FKU262160:FKX262160 FUQ262160:FUT262160 GEM262160:GEP262160 GOI262160:GOL262160 GYE262160:GYH262160 HIA262160:HID262160 HRW262160:HRZ262160 IBS262160:IBV262160 ILO262160:ILR262160 IVK262160:IVN262160 JFG262160:JFJ262160 JPC262160:JPF262160 JYY262160:JZB262160 KIU262160:KIX262160 KSQ262160:KST262160 LCM262160:LCP262160 LMI262160:LML262160 LWE262160:LWH262160 MGA262160:MGD262160 MPW262160:MPZ262160 MZS262160:MZV262160 NJO262160:NJR262160 NTK262160:NTN262160 ODG262160:ODJ262160 ONC262160:ONF262160 OWY262160:OXB262160 PGU262160:PGX262160 PQQ262160:PQT262160 QAM262160:QAP262160 QKI262160:QKL262160 QUE262160:QUH262160 REA262160:RED262160 RNW262160:RNZ262160 RXS262160:RXV262160 SHO262160:SHR262160 SRK262160:SRN262160 TBG262160:TBJ262160 TLC262160:TLF262160 TUY262160:TVB262160 UEU262160:UEX262160 UOQ262160:UOT262160 UYM262160:UYP262160 VII262160:VIL262160 VSE262160:VSH262160 WCA262160:WCD262160 WLW262160:WLZ262160 WVS262160:WVV262160 H327696:K327696 JG327696:JJ327696 TC327696:TF327696 ACY327696:ADB327696 AMU327696:AMX327696 AWQ327696:AWT327696 BGM327696:BGP327696 BQI327696:BQL327696 CAE327696:CAH327696 CKA327696:CKD327696 CTW327696:CTZ327696 DDS327696:DDV327696 DNO327696:DNR327696 DXK327696:DXN327696 EHG327696:EHJ327696 ERC327696:ERF327696 FAY327696:FBB327696 FKU327696:FKX327696 FUQ327696:FUT327696 GEM327696:GEP327696 GOI327696:GOL327696 GYE327696:GYH327696 HIA327696:HID327696 HRW327696:HRZ327696 IBS327696:IBV327696 ILO327696:ILR327696 IVK327696:IVN327696 JFG327696:JFJ327696 JPC327696:JPF327696 JYY327696:JZB327696 KIU327696:KIX327696 KSQ327696:KST327696 LCM327696:LCP327696 LMI327696:LML327696 LWE327696:LWH327696 MGA327696:MGD327696 MPW327696:MPZ327696 MZS327696:MZV327696 NJO327696:NJR327696 NTK327696:NTN327696 ODG327696:ODJ327696 ONC327696:ONF327696 OWY327696:OXB327696 PGU327696:PGX327696 PQQ327696:PQT327696 QAM327696:QAP327696 QKI327696:QKL327696 QUE327696:QUH327696 REA327696:RED327696 RNW327696:RNZ327696 RXS327696:RXV327696 SHO327696:SHR327696 SRK327696:SRN327696 TBG327696:TBJ327696 TLC327696:TLF327696 TUY327696:TVB327696 UEU327696:UEX327696 UOQ327696:UOT327696 UYM327696:UYP327696 VII327696:VIL327696 VSE327696:VSH327696 WCA327696:WCD327696 WLW327696:WLZ327696 WVS327696:WVV327696 H393232:K393232 JG393232:JJ393232 TC393232:TF393232 ACY393232:ADB393232 AMU393232:AMX393232 AWQ393232:AWT393232 BGM393232:BGP393232 BQI393232:BQL393232 CAE393232:CAH393232 CKA393232:CKD393232 CTW393232:CTZ393232 DDS393232:DDV393232 DNO393232:DNR393232 DXK393232:DXN393232 EHG393232:EHJ393232 ERC393232:ERF393232 FAY393232:FBB393232 FKU393232:FKX393232 FUQ393232:FUT393232 GEM393232:GEP393232 GOI393232:GOL393232 GYE393232:GYH393232 HIA393232:HID393232 HRW393232:HRZ393232 IBS393232:IBV393232 ILO393232:ILR393232 IVK393232:IVN393232 JFG393232:JFJ393232 JPC393232:JPF393232 JYY393232:JZB393232 KIU393232:KIX393232 KSQ393232:KST393232 LCM393232:LCP393232 LMI393232:LML393232 LWE393232:LWH393232 MGA393232:MGD393232 MPW393232:MPZ393232 MZS393232:MZV393232 NJO393232:NJR393232 NTK393232:NTN393232 ODG393232:ODJ393232 ONC393232:ONF393232 OWY393232:OXB393232 PGU393232:PGX393232 PQQ393232:PQT393232 QAM393232:QAP393232 QKI393232:QKL393232 QUE393232:QUH393232 REA393232:RED393232 RNW393232:RNZ393232 RXS393232:RXV393232 SHO393232:SHR393232 SRK393232:SRN393232 TBG393232:TBJ393232 TLC393232:TLF393232 TUY393232:TVB393232 UEU393232:UEX393232 UOQ393232:UOT393232 UYM393232:UYP393232 VII393232:VIL393232 VSE393232:VSH393232 WCA393232:WCD393232 WLW393232:WLZ393232 WVS393232:WVV393232 H458768:K458768 JG458768:JJ458768 TC458768:TF458768 ACY458768:ADB458768 AMU458768:AMX458768 AWQ458768:AWT458768 BGM458768:BGP458768 BQI458768:BQL458768 CAE458768:CAH458768 CKA458768:CKD458768 CTW458768:CTZ458768 DDS458768:DDV458768 DNO458768:DNR458768 DXK458768:DXN458768 EHG458768:EHJ458768 ERC458768:ERF458768 FAY458768:FBB458768 FKU458768:FKX458768 FUQ458768:FUT458768 GEM458768:GEP458768 GOI458768:GOL458768 GYE458768:GYH458768 HIA458768:HID458768 HRW458768:HRZ458768 IBS458768:IBV458768 ILO458768:ILR458768 IVK458768:IVN458768 JFG458768:JFJ458768 JPC458768:JPF458768 JYY458768:JZB458768 KIU458768:KIX458768 KSQ458768:KST458768 LCM458768:LCP458768 LMI458768:LML458768 LWE458768:LWH458768 MGA458768:MGD458768 MPW458768:MPZ458768 MZS458768:MZV458768 NJO458768:NJR458768 NTK458768:NTN458768 ODG458768:ODJ458768 ONC458768:ONF458768 OWY458768:OXB458768 PGU458768:PGX458768 PQQ458768:PQT458768 QAM458768:QAP458768 QKI458768:QKL458768 QUE458768:QUH458768 REA458768:RED458768 RNW458768:RNZ458768 RXS458768:RXV458768 SHO458768:SHR458768 SRK458768:SRN458768 TBG458768:TBJ458768 TLC458768:TLF458768 TUY458768:TVB458768 UEU458768:UEX458768 UOQ458768:UOT458768 UYM458768:UYP458768 VII458768:VIL458768 VSE458768:VSH458768 WCA458768:WCD458768 WLW458768:WLZ458768 WVS458768:WVV458768 H524304:K524304 JG524304:JJ524304 TC524304:TF524304 ACY524304:ADB524304 AMU524304:AMX524304 AWQ524304:AWT524304 BGM524304:BGP524304 BQI524304:BQL524304 CAE524304:CAH524304 CKA524304:CKD524304 CTW524304:CTZ524304 DDS524304:DDV524304 DNO524304:DNR524304 DXK524304:DXN524304 EHG524304:EHJ524304 ERC524304:ERF524304 FAY524304:FBB524304 FKU524304:FKX524304 FUQ524304:FUT524304 GEM524304:GEP524304 GOI524304:GOL524304 GYE524304:GYH524304 HIA524304:HID524304 HRW524304:HRZ524304 IBS524304:IBV524304 ILO524304:ILR524304 IVK524304:IVN524304 JFG524304:JFJ524304 JPC524304:JPF524304 JYY524304:JZB524304 KIU524304:KIX524304 KSQ524304:KST524304 LCM524304:LCP524304 LMI524304:LML524304 LWE524304:LWH524304 MGA524304:MGD524304 MPW524304:MPZ524304 MZS524304:MZV524304 NJO524304:NJR524304 NTK524304:NTN524304 ODG524304:ODJ524304 ONC524304:ONF524304 OWY524304:OXB524304 PGU524304:PGX524304 PQQ524304:PQT524304 QAM524304:QAP524304 QKI524304:QKL524304 QUE524304:QUH524304 REA524304:RED524304 RNW524304:RNZ524304 RXS524304:RXV524304 SHO524304:SHR524304 SRK524304:SRN524304 TBG524304:TBJ524304 TLC524304:TLF524304 TUY524304:TVB524304 UEU524304:UEX524304 UOQ524304:UOT524304 UYM524304:UYP524304 VII524304:VIL524304 VSE524304:VSH524304 WCA524304:WCD524304 WLW524304:WLZ524304 WVS524304:WVV524304 H589840:K589840 JG589840:JJ589840 TC589840:TF589840 ACY589840:ADB589840 AMU589840:AMX589840 AWQ589840:AWT589840 BGM589840:BGP589840 BQI589840:BQL589840 CAE589840:CAH589840 CKA589840:CKD589840 CTW589840:CTZ589840 DDS589840:DDV589840 DNO589840:DNR589840 DXK589840:DXN589840 EHG589840:EHJ589840 ERC589840:ERF589840 FAY589840:FBB589840 FKU589840:FKX589840 FUQ589840:FUT589840 GEM589840:GEP589840 GOI589840:GOL589840 GYE589840:GYH589840 HIA589840:HID589840 HRW589840:HRZ589840 IBS589840:IBV589840 ILO589840:ILR589840 IVK589840:IVN589840 JFG589840:JFJ589840 JPC589840:JPF589840 JYY589840:JZB589840 KIU589840:KIX589840 KSQ589840:KST589840 LCM589840:LCP589840 LMI589840:LML589840 LWE589840:LWH589840 MGA589840:MGD589840 MPW589840:MPZ589840 MZS589840:MZV589840 NJO589840:NJR589840 NTK589840:NTN589840 ODG589840:ODJ589840 ONC589840:ONF589840 OWY589840:OXB589840 PGU589840:PGX589840 PQQ589840:PQT589840 QAM589840:QAP589840 QKI589840:QKL589840 QUE589840:QUH589840 REA589840:RED589840 RNW589840:RNZ589840 RXS589840:RXV589840 SHO589840:SHR589840 SRK589840:SRN589840 TBG589840:TBJ589840 TLC589840:TLF589840 TUY589840:TVB589840 UEU589840:UEX589840 UOQ589840:UOT589840 UYM589840:UYP589840 VII589840:VIL589840 VSE589840:VSH589840 WCA589840:WCD589840 WLW589840:WLZ589840 WVS589840:WVV589840 H655376:K655376 JG655376:JJ655376 TC655376:TF655376 ACY655376:ADB655376 AMU655376:AMX655376 AWQ655376:AWT655376 BGM655376:BGP655376 BQI655376:BQL655376 CAE655376:CAH655376 CKA655376:CKD655376 CTW655376:CTZ655376 DDS655376:DDV655376 DNO655376:DNR655376 DXK655376:DXN655376 EHG655376:EHJ655376 ERC655376:ERF655376 FAY655376:FBB655376 FKU655376:FKX655376 FUQ655376:FUT655376 GEM655376:GEP655376 GOI655376:GOL655376 GYE655376:GYH655376 HIA655376:HID655376 HRW655376:HRZ655376 IBS655376:IBV655376 ILO655376:ILR655376 IVK655376:IVN655376 JFG655376:JFJ655376 JPC655376:JPF655376 JYY655376:JZB655376 KIU655376:KIX655376 KSQ655376:KST655376 LCM655376:LCP655376 LMI655376:LML655376 LWE655376:LWH655376 MGA655376:MGD655376 MPW655376:MPZ655376 MZS655376:MZV655376 NJO655376:NJR655376 NTK655376:NTN655376 ODG655376:ODJ655376 ONC655376:ONF655376 OWY655376:OXB655376 PGU655376:PGX655376 PQQ655376:PQT655376 QAM655376:QAP655376 QKI655376:QKL655376 QUE655376:QUH655376 REA655376:RED655376 RNW655376:RNZ655376 RXS655376:RXV655376 SHO655376:SHR655376 SRK655376:SRN655376 TBG655376:TBJ655376 TLC655376:TLF655376 TUY655376:TVB655376 UEU655376:UEX655376 UOQ655376:UOT655376 UYM655376:UYP655376 VII655376:VIL655376 VSE655376:VSH655376 WCA655376:WCD655376 WLW655376:WLZ655376 WVS655376:WVV655376 H720912:K720912 JG720912:JJ720912 TC720912:TF720912 ACY720912:ADB720912 AMU720912:AMX720912 AWQ720912:AWT720912 BGM720912:BGP720912 BQI720912:BQL720912 CAE720912:CAH720912 CKA720912:CKD720912 CTW720912:CTZ720912 DDS720912:DDV720912 DNO720912:DNR720912 DXK720912:DXN720912 EHG720912:EHJ720912 ERC720912:ERF720912 FAY720912:FBB720912 FKU720912:FKX720912 FUQ720912:FUT720912 GEM720912:GEP720912 GOI720912:GOL720912 GYE720912:GYH720912 HIA720912:HID720912 HRW720912:HRZ720912 IBS720912:IBV720912 ILO720912:ILR720912 IVK720912:IVN720912 JFG720912:JFJ720912 JPC720912:JPF720912 JYY720912:JZB720912 KIU720912:KIX720912 KSQ720912:KST720912 LCM720912:LCP720912 LMI720912:LML720912 LWE720912:LWH720912 MGA720912:MGD720912 MPW720912:MPZ720912 MZS720912:MZV720912 NJO720912:NJR720912 NTK720912:NTN720912 ODG720912:ODJ720912 ONC720912:ONF720912 OWY720912:OXB720912 PGU720912:PGX720912 PQQ720912:PQT720912 QAM720912:QAP720912 QKI720912:QKL720912 QUE720912:QUH720912 REA720912:RED720912 RNW720912:RNZ720912 RXS720912:RXV720912 SHO720912:SHR720912 SRK720912:SRN720912 TBG720912:TBJ720912 TLC720912:TLF720912 TUY720912:TVB720912 UEU720912:UEX720912 UOQ720912:UOT720912 UYM720912:UYP720912 VII720912:VIL720912 VSE720912:VSH720912 WCA720912:WCD720912 WLW720912:WLZ720912 WVS720912:WVV720912 H786448:K786448 JG786448:JJ786448 TC786448:TF786448 ACY786448:ADB786448 AMU786448:AMX786448 AWQ786448:AWT786448 BGM786448:BGP786448 BQI786448:BQL786448 CAE786448:CAH786448 CKA786448:CKD786448 CTW786448:CTZ786448 DDS786448:DDV786448 DNO786448:DNR786448 DXK786448:DXN786448 EHG786448:EHJ786448 ERC786448:ERF786448 FAY786448:FBB786448 FKU786448:FKX786448 FUQ786448:FUT786448 GEM786448:GEP786448 GOI786448:GOL786448 GYE786448:GYH786448 HIA786448:HID786448 HRW786448:HRZ786448 IBS786448:IBV786448 ILO786448:ILR786448 IVK786448:IVN786448 JFG786448:JFJ786448 JPC786448:JPF786448 JYY786448:JZB786448 KIU786448:KIX786448 KSQ786448:KST786448 LCM786448:LCP786448 LMI786448:LML786448 LWE786448:LWH786448 MGA786448:MGD786448 MPW786448:MPZ786448 MZS786448:MZV786448 NJO786448:NJR786448 NTK786448:NTN786448 ODG786448:ODJ786448 ONC786448:ONF786448 OWY786448:OXB786448 PGU786448:PGX786448 PQQ786448:PQT786448 QAM786448:QAP786448 QKI786448:QKL786448 QUE786448:QUH786448 REA786448:RED786448 RNW786448:RNZ786448 RXS786448:RXV786448 SHO786448:SHR786448 SRK786448:SRN786448 TBG786448:TBJ786448 TLC786448:TLF786448 TUY786448:TVB786448 UEU786448:UEX786448 UOQ786448:UOT786448 UYM786448:UYP786448 VII786448:VIL786448 VSE786448:VSH786448 WCA786448:WCD786448 WLW786448:WLZ786448 WVS786448:WVV786448 H851984:K851984 JG851984:JJ851984 TC851984:TF851984 ACY851984:ADB851984 AMU851984:AMX851984 AWQ851984:AWT851984 BGM851984:BGP851984 BQI851984:BQL851984 CAE851984:CAH851984 CKA851984:CKD851984 CTW851984:CTZ851984 DDS851984:DDV851984 DNO851984:DNR851984 DXK851984:DXN851984 EHG851984:EHJ851984 ERC851984:ERF851984 FAY851984:FBB851984 FKU851984:FKX851984 FUQ851984:FUT851984 GEM851984:GEP851984 GOI851984:GOL851984 GYE851984:GYH851984 HIA851984:HID851984 HRW851984:HRZ851984 IBS851984:IBV851984 ILO851984:ILR851984 IVK851984:IVN851984 JFG851984:JFJ851984 JPC851984:JPF851984 JYY851984:JZB851984 KIU851984:KIX851984 KSQ851984:KST851984 LCM851984:LCP851984 LMI851984:LML851984 LWE851984:LWH851984 MGA851984:MGD851984 MPW851984:MPZ851984 MZS851984:MZV851984 NJO851984:NJR851984 NTK851984:NTN851984 ODG851984:ODJ851984 ONC851984:ONF851984 OWY851984:OXB851984 PGU851984:PGX851984 PQQ851984:PQT851984 QAM851984:QAP851984 QKI851984:QKL851984 QUE851984:QUH851984 REA851984:RED851984 RNW851984:RNZ851984 RXS851984:RXV851984 SHO851984:SHR851984 SRK851984:SRN851984 TBG851984:TBJ851984 TLC851984:TLF851984 TUY851984:TVB851984 UEU851984:UEX851984 UOQ851984:UOT851984 UYM851984:UYP851984 VII851984:VIL851984 VSE851984:VSH851984 WCA851984:WCD851984 WLW851984:WLZ851984 WVS851984:WVV851984 H917520:K917520 JG917520:JJ917520 TC917520:TF917520 ACY917520:ADB917520 AMU917520:AMX917520 AWQ917520:AWT917520 BGM917520:BGP917520 BQI917520:BQL917520 CAE917520:CAH917520 CKA917520:CKD917520 CTW917520:CTZ917520 DDS917520:DDV917520 DNO917520:DNR917520 DXK917520:DXN917520 EHG917520:EHJ917520 ERC917520:ERF917520 FAY917520:FBB917520 FKU917520:FKX917520 FUQ917520:FUT917520 GEM917520:GEP917520 GOI917520:GOL917520 GYE917520:GYH917520 HIA917520:HID917520 HRW917520:HRZ917520 IBS917520:IBV917520 ILO917520:ILR917520 IVK917520:IVN917520 JFG917520:JFJ917520 JPC917520:JPF917520 JYY917520:JZB917520 KIU917520:KIX917520 KSQ917520:KST917520 LCM917520:LCP917520 LMI917520:LML917520 LWE917520:LWH917520 MGA917520:MGD917520 MPW917520:MPZ917520 MZS917520:MZV917520 NJO917520:NJR917520 NTK917520:NTN917520 ODG917520:ODJ917520 ONC917520:ONF917520 OWY917520:OXB917520 PGU917520:PGX917520 PQQ917520:PQT917520 QAM917520:QAP917520 QKI917520:QKL917520 QUE917520:QUH917520 REA917520:RED917520 RNW917520:RNZ917520 RXS917520:RXV917520 SHO917520:SHR917520 SRK917520:SRN917520 TBG917520:TBJ917520 TLC917520:TLF917520 TUY917520:TVB917520 UEU917520:UEX917520 UOQ917520:UOT917520 UYM917520:UYP917520 VII917520:VIL917520 VSE917520:VSH917520 WCA917520:WCD917520 WLW917520:WLZ917520 WVS917520:WVV917520 H983056:K983056 JG983056:JJ983056 TC983056:TF983056 ACY983056:ADB983056 AMU983056:AMX983056 AWQ983056:AWT983056 BGM983056:BGP983056 BQI983056:BQL983056 CAE983056:CAH983056 CKA983056:CKD983056 CTW983056:CTZ983056 DDS983056:DDV983056 DNO983056:DNR983056 DXK983056:DXN983056 EHG983056:EHJ983056 ERC983056:ERF983056 FAY983056:FBB983056 FKU983056:FKX983056 FUQ983056:FUT983056 GEM983056:GEP983056 GOI983056:GOL983056 GYE983056:GYH983056 HIA983056:HID983056 HRW983056:HRZ983056 IBS983056:IBV983056 ILO983056:ILR983056 IVK983056:IVN983056 JFG983056:JFJ983056 JPC983056:JPF983056 JYY983056:JZB983056 KIU983056:KIX983056 KSQ983056:KST983056 LCM983056:LCP983056 LMI983056:LML983056 LWE983056:LWH983056 MGA983056:MGD983056 MPW983056:MPZ983056 MZS983056:MZV983056 NJO983056:NJR983056 NTK983056:NTN983056 ODG983056:ODJ983056 ONC983056:ONF983056 OWY983056:OXB983056 PGU983056:PGX983056 PQQ983056:PQT983056 QAM983056:QAP983056 QKI983056:QKL983056 QUE983056:QUH983056 REA983056:RED983056 RNW983056:RNZ983056 RXS983056:RXV983056 SHO983056:SHR983056 SRK983056:SRN983056 TBG983056:TBJ983056 TLC983056:TLF983056 TUY983056:TVB983056 UEU983056:UEX983056 UOQ983056:UOT983056 UYM983056:UYP983056 VII983056:VIL983056 VSE983056:VSH983056 WCA983056:WCD983056 WLW983056:WLZ983056" xr:uid="{00000000-0002-0000-0000-00000A000000}">
      <formula1>"①,②,③"</formula1>
    </dataValidation>
    <dataValidation allowBlank="1" showInputMessage="1" showErrorMessage="1" prompt="免税事業者は税込額、課税事業者は税抜額が反映されます" sqref="U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U65569 JT65569 TP65569 ADL65569 ANH65569 AXD65569 BGZ65569 BQV65569 CAR65569 CKN65569 CUJ65569 DEF65569 DOB65569 DXX65569 EHT65569 ERP65569 FBL65569 FLH65569 FVD65569 GEZ65569 GOV65569 GYR65569 HIN65569 HSJ65569 ICF65569 IMB65569 IVX65569 JFT65569 JPP65569 JZL65569 KJH65569 KTD65569 LCZ65569 LMV65569 LWR65569 MGN65569 MQJ65569 NAF65569 NKB65569 NTX65569 ODT65569 ONP65569 OXL65569 PHH65569 PRD65569 QAZ65569 QKV65569 QUR65569 REN65569 ROJ65569 RYF65569 SIB65569 SRX65569 TBT65569 TLP65569 TVL65569 UFH65569 UPD65569 UYZ65569 VIV65569 VSR65569 WCN65569 WMJ65569 WWF65569 U131105 JT131105 TP131105 ADL131105 ANH131105 AXD131105 BGZ131105 BQV131105 CAR131105 CKN131105 CUJ131105 DEF131105 DOB131105 DXX131105 EHT131105 ERP131105 FBL131105 FLH131105 FVD131105 GEZ131105 GOV131105 GYR131105 HIN131105 HSJ131105 ICF131105 IMB131105 IVX131105 JFT131105 JPP131105 JZL131105 KJH131105 KTD131105 LCZ131105 LMV131105 LWR131105 MGN131105 MQJ131105 NAF131105 NKB131105 NTX131105 ODT131105 ONP131105 OXL131105 PHH131105 PRD131105 QAZ131105 QKV131105 QUR131105 REN131105 ROJ131105 RYF131105 SIB131105 SRX131105 TBT131105 TLP131105 TVL131105 UFH131105 UPD131105 UYZ131105 VIV131105 VSR131105 WCN131105 WMJ131105 WWF131105 U196641 JT196641 TP196641 ADL196641 ANH196641 AXD196641 BGZ196641 BQV196641 CAR196641 CKN196641 CUJ196641 DEF196641 DOB196641 DXX196641 EHT196641 ERP196641 FBL196641 FLH196641 FVD196641 GEZ196641 GOV196641 GYR196641 HIN196641 HSJ196641 ICF196641 IMB196641 IVX196641 JFT196641 JPP196641 JZL196641 KJH196641 KTD196641 LCZ196641 LMV196641 LWR196641 MGN196641 MQJ196641 NAF196641 NKB196641 NTX196641 ODT196641 ONP196641 OXL196641 PHH196641 PRD196641 QAZ196641 QKV196641 QUR196641 REN196641 ROJ196641 RYF196641 SIB196641 SRX196641 TBT196641 TLP196641 TVL196641 UFH196641 UPD196641 UYZ196641 VIV196641 VSR196641 WCN196641 WMJ196641 WWF196641 U262177 JT262177 TP262177 ADL262177 ANH262177 AXD262177 BGZ262177 BQV262177 CAR262177 CKN262177 CUJ262177 DEF262177 DOB262177 DXX262177 EHT262177 ERP262177 FBL262177 FLH262177 FVD262177 GEZ262177 GOV262177 GYR262177 HIN262177 HSJ262177 ICF262177 IMB262177 IVX262177 JFT262177 JPP262177 JZL262177 KJH262177 KTD262177 LCZ262177 LMV262177 LWR262177 MGN262177 MQJ262177 NAF262177 NKB262177 NTX262177 ODT262177 ONP262177 OXL262177 PHH262177 PRD262177 QAZ262177 QKV262177 QUR262177 REN262177 ROJ262177 RYF262177 SIB262177 SRX262177 TBT262177 TLP262177 TVL262177 UFH262177 UPD262177 UYZ262177 VIV262177 VSR262177 WCN262177 WMJ262177 WWF262177 U327713 JT327713 TP327713 ADL327713 ANH327713 AXD327713 BGZ327713 BQV327713 CAR327713 CKN327713 CUJ327713 DEF327713 DOB327713 DXX327713 EHT327713 ERP327713 FBL327713 FLH327713 FVD327713 GEZ327713 GOV327713 GYR327713 HIN327713 HSJ327713 ICF327713 IMB327713 IVX327713 JFT327713 JPP327713 JZL327713 KJH327713 KTD327713 LCZ327713 LMV327713 LWR327713 MGN327713 MQJ327713 NAF327713 NKB327713 NTX327713 ODT327713 ONP327713 OXL327713 PHH327713 PRD327713 QAZ327713 QKV327713 QUR327713 REN327713 ROJ327713 RYF327713 SIB327713 SRX327713 TBT327713 TLP327713 TVL327713 UFH327713 UPD327713 UYZ327713 VIV327713 VSR327713 WCN327713 WMJ327713 WWF327713 U393249 JT393249 TP393249 ADL393249 ANH393249 AXD393249 BGZ393249 BQV393249 CAR393249 CKN393249 CUJ393249 DEF393249 DOB393249 DXX393249 EHT393249 ERP393249 FBL393249 FLH393249 FVD393249 GEZ393249 GOV393249 GYR393249 HIN393249 HSJ393249 ICF393249 IMB393249 IVX393249 JFT393249 JPP393249 JZL393249 KJH393249 KTD393249 LCZ393249 LMV393249 LWR393249 MGN393249 MQJ393249 NAF393249 NKB393249 NTX393249 ODT393249 ONP393249 OXL393249 PHH393249 PRD393249 QAZ393249 QKV393249 QUR393249 REN393249 ROJ393249 RYF393249 SIB393249 SRX393249 TBT393249 TLP393249 TVL393249 UFH393249 UPD393249 UYZ393249 VIV393249 VSR393249 WCN393249 WMJ393249 WWF393249 U458785 JT458785 TP458785 ADL458785 ANH458785 AXD458785 BGZ458785 BQV458785 CAR458785 CKN458785 CUJ458785 DEF458785 DOB458785 DXX458785 EHT458785 ERP458785 FBL458785 FLH458785 FVD458785 GEZ458785 GOV458785 GYR458785 HIN458785 HSJ458785 ICF458785 IMB458785 IVX458785 JFT458785 JPP458785 JZL458785 KJH458785 KTD458785 LCZ458785 LMV458785 LWR458785 MGN458785 MQJ458785 NAF458785 NKB458785 NTX458785 ODT458785 ONP458785 OXL458785 PHH458785 PRD458785 QAZ458785 QKV458785 QUR458785 REN458785 ROJ458785 RYF458785 SIB458785 SRX458785 TBT458785 TLP458785 TVL458785 UFH458785 UPD458785 UYZ458785 VIV458785 VSR458785 WCN458785 WMJ458785 WWF458785 U524321 JT524321 TP524321 ADL524321 ANH524321 AXD524321 BGZ524321 BQV524321 CAR524321 CKN524321 CUJ524321 DEF524321 DOB524321 DXX524321 EHT524321 ERP524321 FBL524321 FLH524321 FVD524321 GEZ524321 GOV524321 GYR524321 HIN524321 HSJ524321 ICF524321 IMB524321 IVX524321 JFT524321 JPP524321 JZL524321 KJH524321 KTD524321 LCZ524321 LMV524321 LWR524321 MGN524321 MQJ524321 NAF524321 NKB524321 NTX524321 ODT524321 ONP524321 OXL524321 PHH524321 PRD524321 QAZ524321 QKV524321 QUR524321 REN524321 ROJ524321 RYF524321 SIB524321 SRX524321 TBT524321 TLP524321 TVL524321 UFH524321 UPD524321 UYZ524321 VIV524321 VSR524321 WCN524321 WMJ524321 WWF524321 U589857 JT589857 TP589857 ADL589857 ANH589857 AXD589857 BGZ589857 BQV589857 CAR589857 CKN589857 CUJ589857 DEF589857 DOB589857 DXX589857 EHT589857 ERP589857 FBL589857 FLH589857 FVD589857 GEZ589857 GOV589857 GYR589857 HIN589857 HSJ589857 ICF589857 IMB589857 IVX589857 JFT589857 JPP589857 JZL589857 KJH589857 KTD589857 LCZ589857 LMV589857 LWR589857 MGN589857 MQJ589857 NAF589857 NKB589857 NTX589857 ODT589857 ONP589857 OXL589857 PHH589857 PRD589857 QAZ589857 QKV589857 QUR589857 REN589857 ROJ589857 RYF589857 SIB589857 SRX589857 TBT589857 TLP589857 TVL589857 UFH589857 UPD589857 UYZ589857 VIV589857 VSR589857 WCN589857 WMJ589857 WWF589857 U655393 JT655393 TP655393 ADL655393 ANH655393 AXD655393 BGZ655393 BQV655393 CAR655393 CKN655393 CUJ655393 DEF655393 DOB655393 DXX655393 EHT655393 ERP655393 FBL655393 FLH655393 FVD655393 GEZ655393 GOV655393 GYR655393 HIN655393 HSJ655393 ICF655393 IMB655393 IVX655393 JFT655393 JPP655393 JZL655393 KJH655393 KTD655393 LCZ655393 LMV655393 LWR655393 MGN655393 MQJ655393 NAF655393 NKB655393 NTX655393 ODT655393 ONP655393 OXL655393 PHH655393 PRD655393 QAZ655393 QKV655393 QUR655393 REN655393 ROJ655393 RYF655393 SIB655393 SRX655393 TBT655393 TLP655393 TVL655393 UFH655393 UPD655393 UYZ655393 VIV655393 VSR655393 WCN655393 WMJ655393 WWF655393 U720929 JT720929 TP720929 ADL720929 ANH720929 AXD720929 BGZ720929 BQV720929 CAR720929 CKN720929 CUJ720929 DEF720929 DOB720929 DXX720929 EHT720929 ERP720929 FBL720929 FLH720929 FVD720929 GEZ720929 GOV720929 GYR720929 HIN720929 HSJ720929 ICF720929 IMB720929 IVX720929 JFT720929 JPP720929 JZL720929 KJH720929 KTD720929 LCZ720929 LMV720929 LWR720929 MGN720929 MQJ720929 NAF720929 NKB720929 NTX720929 ODT720929 ONP720929 OXL720929 PHH720929 PRD720929 QAZ720929 QKV720929 QUR720929 REN720929 ROJ720929 RYF720929 SIB720929 SRX720929 TBT720929 TLP720929 TVL720929 UFH720929 UPD720929 UYZ720929 VIV720929 VSR720929 WCN720929 WMJ720929 WWF720929 U786465 JT786465 TP786465 ADL786465 ANH786465 AXD786465 BGZ786465 BQV786465 CAR786465 CKN786465 CUJ786465 DEF786465 DOB786465 DXX786465 EHT786465 ERP786465 FBL786465 FLH786465 FVD786465 GEZ786465 GOV786465 GYR786465 HIN786465 HSJ786465 ICF786465 IMB786465 IVX786465 JFT786465 JPP786465 JZL786465 KJH786465 KTD786465 LCZ786465 LMV786465 LWR786465 MGN786465 MQJ786465 NAF786465 NKB786465 NTX786465 ODT786465 ONP786465 OXL786465 PHH786465 PRD786465 QAZ786465 QKV786465 QUR786465 REN786465 ROJ786465 RYF786465 SIB786465 SRX786465 TBT786465 TLP786465 TVL786465 UFH786465 UPD786465 UYZ786465 VIV786465 VSR786465 WCN786465 WMJ786465 WWF786465 U852001 JT852001 TP852001 ADL852001 ANH852001 AXD852001 BGZ852001 BQV852001 CAR852001 CKN852001 CUJ852001 DEF852001 DOB852001 DXX852001 EHT852001 ERP852001 FBL852001 FLH852001 FVD852001 GEZ852001 GOV852001 GYR852001 HIN852001 HSJ852001 ICF852001 IMB852001 IVX852001 JFT852001 JPP852001 JZL852001 KJH852001 KTD852001 LCZ852001 LMV852001 LWR852001 MGN852001 MQJ852001 NAF852001 NKB852001 NTX852001 ODT852001 ONP852001 OXL852001 PHH852001 PRD852001 QAZ852001 QKV852001 QUR852001 REN852001 ROJ852001 RYF852001 SIB852001 SRX852001 TBT852001 TLP852001 TVL852001 UFH852001 UPD852001 UYZ852001 VIV852001 VSR852001 WCN852001 WMJ852001 WWF852001 U917537 JT917537 TP917537 ADL917537 ANH917537 AXD917537 BGZ917537 BQV917537 CAR917537 CKN917537 CUJ917537 DEF917537 DOB917537 DXX917537 EHT917537 ERP917537 FBL917537 FLH917537 FVD917537 GEZ917537 GOV917537 GYR917537 HIN917537 HSJ917537 ICF917537 IMB917537 IVX917537 JFT917537 JPP917537 JZL917537 KJH917537 KTD917537 LCZ917537 LMV917537 LWR917537 MGN917537 MQJ917537 NAF917537 NKB917537 NTX917537 ODT917537 ONP917537 OXL917537 PHH917537 PRD917537 QAZ917537 QKV917537 QUR917537 REN917537 ROJ917537 RYF917537 SIB917537 SRX917537 TBT917537 TLP917537 TVL917537 UFH917537 UPD917537 UYZ917537 VIV917537 VSR917537 WCN917537 WMJ917537 WWF917537 U983073 JT983073 TP983073 ADL983073 ANH983073 AXD983073 BGZ983073 BQV983073 CAR983073 CKN983073 CUJ983073 DEF983073 DOB983073 DXX983073 EHT983073 ERP983073 FBL983073 FLH983073 FVD983073 GEZ983073 GOV983073 GYR983073 HIN983073 HSJ983073 ICF983073 IMB983073 IVX983073 JFT983073 JPP983073 JZL983073 KJH983073 KTD983073 LCZ983073 LMV983073 LWR983073 MGN983073 MQJ983073 NAF983073 NKB983073 NTX983073 ODT983073 ONP983073 OXL983073 PHH983073 PRD983073 QAZ983073 QKV983073 QUR983073 REN983073 ROJ983073 RYF983073 SIB983073 SRX983073 TBT983073 TLP983073 TVL983073 UFH983073 UPD983073 UYZ983073 VIV983073 VSR983073 WCN983073 WMJ983073 WWF983073" xr:uid="{00000000-0002-0000-0000-00000B000000}"/>
    <dataValidation allowBlank="1" sqref="WWA983073:WWD983075 JO32:JR34 TK32:TN34 ADG32:ADJ34 ANC32:ANF34 AWY32:AXB34 BGU32:BGX34 BQQ32:BQT34 CAM32:CAP34 CKI32:CKL34 CUE32:CUH34 DEA32:DED34 DNW32:DNZ34 DXS32:DXV34 EHO32:EHR34 ERK32:ERN34 FBG32:FBJ34 FLC32:FLF34 FUY32:FVB34 GEU32:GEX34 GOQ32:GOT34 GYM32:GYP34 HII32:HIL34 HSE32:HSH34 ICA32:ICD34 ILW32:ILZ34 IVS32:IVV34 JFO32:JFR34 JPK32:JPN34 JZG32:JZJ34 KJC32:KJF34 KSY32:KTB34 LCU32:LCX34 LMQ32:LMT34 LWM32:LWP34 MGI32:MGL34 MQE32:MQH34 NAA32:NAD34 NJW32:NJZ34 NTS32:NTV34 ODO32:ODR34 ONK32:ONN34 OXG32:OXJ34 PHC32:PHF34 PQY32:PRB34 QAU32:QAX34 QKQ32:QKT34 QUM32:QUP34 REI32:REL34 ROE32:ROH34 RYA32:RYD34 SHW32:SHZ34 SRS32:SRV34 TBO32:TBR34 TLK32:TLN34 TVG32:TVJ34 UFC32:UFF34 UOY32:UPB34 UYU32:UYX34 VIQ32:VIT34 VSM32:VSP34 WCI32:WCL34 WME32:WMH34 WWA32:WWD34 P65569:S65571 JO65569:JR65571 TK65569:TN65571 ADG65569:ADJ65571 ANC65569:ANF65571 AWY65569:AXB65571 BGU65569:BGX65571 BQQ65569:BQT65571 CAM65569:CAP65571 CKI65569:CKL65571 CUE65569:CUH65571 DEA65569:DED65571 DNW65569:DNZ65571 DXS65569:DXV65571 EHO65569:EHR65571 ERK65569:ERN65571 FBG65569:FBJ65571 FLC65569:FLF65571 FUY65569:FVB65571 GEU65569:GEX65571 GOQ65569:GOT65571 GYM65569:GYP65571 HII65569:HIL65571 HSE65569:HSH65571 ICA65569:ICD65571 ILW65569:ILZ65571 IVS65569:IVV65571 JFO65569:JFR65571 JPK65569:JPN65571 JZG65569:JZJ65571 KJC65569:KJF65571 KSY65569:KTB65571 LCU65569:LCX65571 LMQ65569:LMT65571 LWM65569:LWP65571 MGI65569:MGL65571 MQE65569:MQH65571 NAA65569:NAD65571 NJW65569:NJZ65571 NTS65569:NTV65571 ODO65569:ODR65571 ONK65569:ONN65571 OXG65569:OXJ65571 PHC65569:PHF65571 PQY65569:PRB65571 QAU65569:QAX65571 QKQ65569:QKT65571 QUM65569:QUP65571 REI65569:REL65571 ROE65569:ROH65571 RYA65569:RYD65571 SHW65569:SHZ65571 SRS65569:SRV65571 TBO65569:TBR65571 TLK65569:TLN65571 TVG65569:TVJ65571 UFC65569:UFF65571 UOY65569:UPB65571 UYU65569:UYX65571 VIQ65569:VIT65571 VSM65569:VSP65571 WCI65569:WCL65571 WME65569:WMH65571 WWA65569:WWD65571 P131105:S131107 JO131105:JR131107 TK131105:TN131107 ADG131105:ADJ131107 ANC131105:ANF131107 AWY131105:AXB131107 BGU131105:BGX131107 BQQ131105:BQT131107 CAM131105:CAP131107 CKI131105:CKL131107 CUE131105:CUH131107 DEA131105:DED131107 DNW131105:DNZ131107 DXS131105:DXV131107 EHO131105:EHR131107 ERK131105:ERN131107 FBG131105:FBJ131107 FLC131105:FLF131107 FUY131105:FVB131107 GEU131105:GEX131107 GOQ131105:GOT131107 GYM131105:GYP131107 HII131105:HIL131107 HSE131105:HSH131107 ICA131105:ICD131107 ILW131105:ILZ131107 IVS131105:IVV131107 JFO131105:JFR131107 JPK131105:JPN131107 JZG131105:JZJ131107 KJC131105:KJF131107 KSY131105:KTB131107 LCU131105:LCX131107 LMQ131105:LMT131107 LWM131105:LWP131107 MGI131105:MGL131107 MQE131105:MQH131107 NAA131105:NAD131107 NJW131105:NJZ131107 NTS131105:NTV131107 ODO131105:ODR131107 ONK131105:ONN131107 OXG131105:OXJ131107 PHC131105:PHF131107 PQY131105:PRB131107 QAU131105:QAX131107 QKQ131105:QKT131107 QUM131105:QUP131107 REI131105:REL131107 ROE131105:ROH131107 RYA131105:RYD131107 SHW131105:SHZ131107 SRS131105:SRV131107 TBO131105:TBR131107 TLK131105:TLN131107 TVG131105:TVJ131107 UFC131105:UFF131107 UOY131105:UPB131107 UYU131105:UYX131107 VIQ131105:VIT131107 VSM131105:VSP131107 WCI131105:WCL131107 WME131105:WMH131107 WWA131105:WWD131107 P196641:S196643 JO196641:JR196643 TK196641:TN196643 ADG196641:ADJ196643 ANC196641:ANF196643 AWY196641:AXB196643 BGU196641:BGX196643 BQQ196641:BQT196643 CAM196641:CAP196643 CKI196641:CKL196643 CUE196641:CUH196643 DEA196641:DED196643 DNW196641:DNZ196643 DXS196641:DXV196643 EHO196641:EHR196643 ERK196641:ERN196643 FBG196641:FBJ196643 FLC196641:FLF196643 FUY196641:FVB196643 GEU196641:GEX196643 GOQ196641:GOT196643 GYM196641:GYP196643 HII196641:HIL196643 HSE196641:HSH196643 ICA196641:ICD196643 ILW196641:ILZ196643 IVS196641:IVV196643 JFO196641:JFR196643 JPK196641:JPN196643 JZG196641:JZJ196643 KJC196641:KJF196643 KSY196641:KTB196643 LCU196641:LCX196643 LMQ196641:LMT196643 LWM196641:LWP196643 MGI196641:MGL196643 MQE196641:MQH196643 NAA196641:NAD196643 NJW196641:NJZ196643 NTS196641:NTV196643 ODO196641:ODR196643 ONK196641:ONN196643 OXG196641:OXJ196643 PHC196641:PHF196643 PQY196641:PRB196643 QAU196641:QAX196643 QKQ196641:QKT196643 QUM196641:QUP196643 REI196641:REL196643 ROE196641:ROH196643 RYA196641:RYD196643 SHW196641:SHZ196643 SRS196641:SRV196643 TBO196641:TBR196643 TLK196641:TLN196643 TVG196641:TVJ196643 UFC196641:UFF196643 UOY196641:UPB196643 UYU196641:UYX196643 VIQ196641:VIT196643 VSM196641:VSP196643 WCI196641:WCL196643 WME196641:WMH196643 WWA196641:WWD196643 P262177:S262179 JO262177:JR262179 TK262177:TN262179 ADG262177:ADJ262179 ANC262177:ANF262179 AWY262177:AXB262179 BGU262177:BGX262179 BQQ262177:BQT262179 CAM262177:CAP262179 CKI262177:CKL262179 CUE262177:CUH262179 DEA262177:DED262179 DNW262177:DNZ262179 DXS262177:DXV262179 EHO262177:EHR262179 ERK262177:ERN262179 FBG262177:FBJ262179 FLC262177:FLF262179 FUY262177:FVB262179 GEU262177:GEX262179 GOQ262177:GOT262179 GYM262177:GYP262179 HII262177:HIL262179 HSE262177:HSH262179 ICA262177:ICD262179 ILW262177:ILZ262179 IVS262177:IVV262179 JFO262177:JFR262179 JPK262177:JPN262179 JZG262177:JZJ262179 KJC262177:KJF262179 KSY262177:KTB262179 LCU262177:LCX262179 LMQ262177:LMT262179 LWM262177:LWP262179 MGI262177:MGL262179 MQE262177:MQH262179 NAA262177:NAD262179 NJW262177:NJZ262179 NTS262177:NTV262179 ODO262177:ODR262179 ONK262177:ONN262179 OXG262177:OXJ262179 PHC262177:PHF262179 PQY262177:PRB262179 QAU262177:QAX262179 QKQ262177:QKT262179 QUM262177:QUP262179 REI262177:REL262179 ROE262177:ROH262179 RYA262177:RYD262179 SHW262177:SHZ262179 SRS262177:SRV262179 TBO262177:TBR262179 TLK262177:TLN262179 TVG262177:TVJ262179 UFC262177:UFF262179 UOY262177:UPB262179 UYU262177:UYX262179 VIQ262177:VIT262179 VSM262177:VSP262179 WCI262177:WCL262179 WME262177:WMH262179 WWA262177:WWD262179 P327713:S327715 JO327713:JR327715 TK327713:TN327715 ADG327713:ADJ327715 ANC327713:ANF327715 AWY327713:AXB327715 BGU327713:BGX327715 BQQ327713:BQT327715 CAM327713:CAP327715 CKI327713:CKL327715 CUE327713:CUH327715 DEA327713:DED327715 DNW327713:DNZ327715 DXS327713:DXV327715 EHO327713:EHR327715 ERK327713:ERN327715 FBG327713:FBJ327715 FLC327713:FLF327715 FUY327713:FVB327715 GEU327713:GEX327715 GOQ327713:GOT327715 GYM327713:GYP327715 HII327713:HIL327715 HSE327713:HSH327715 ICA327713:ICD327715 ILW327713:ILZ327715 IVS327713:IVV327715 JFO327713:JFR327715 JPK327713:JPN327715 JZG327713:JZJ327715 KJC327713:KJF327715 KSY327713:KTB327715 LCU327713:LCX327715 LMQ327713:LMT327715 LWM327713:LWP327715 MGI327713:MGL327715 MQE327713:MQH327715 NAA327713:NAD327715 NJW327713:NJZ327715 NTS327713:NTV327715 ODO327713:ODR327715 ONK327713:ONN327715 OXG327713:OXJ327715 PHC327713:PHF327715 PQY327713:PRB327715 QAU327713:QAX327715 QKQ327713:QKT327715 QUM327713:QUP327715 REI327713:REL327715 ROE327713:ROH327715 RYA327713:RYD327715 SHW327713:SHZ327715 SRS327713:SRV327715 TBO327713:TBR327715 TLK327713:TLN327715 TVG327713:TVJ327715 UFC327713:UFF327715 UOY327713:UPB327715 UYU327713:UYX327715 VIQ327713:VIT327715 VSM327713:VSP327715 WCI327713:WCL327715 WME327713:WMH327715 WWA327713:WWD327715 P393249:S393251 JO393249:JR393251 TK393249:TN393251 ADG393249:ADJ393251 ANC393249:ANF393251 AWY393249:AXB393251 BGU393249:BGX393251 BQQ393249:BQT393251 CAM393249:CAP393251 CKI393249:CKL393251 CUE393249:CUH393251 DEA393249:DED393251 DNW393249:DNZ393251 DXS393249:DXV393251 EHO393249:EHR393251 ERK393249:ERN393251 FBG393249:FBJ393251 FLC393249:FLF393251 FUY393249:FVB393251 GEU393249:GEX393251 GOQ393249:GOT393251 GYM393249:GYP393251 HII393249:HIL393251 HSE393249:HSH393251 ICA393249:ICD393251 ILW393249:ILZ393251 IVS393249:IVV393251 JFO393249:JFR393251 JPK393249:JPN393251 JZG393249:JZJ393251 KJC393249:KJF393251 KSY393249:KTB393251 LCU393249:LCX393251 LMQ393249:LMT393251 LWM393249:LWP393251 MGI393249:MGL393251 MQE393249:MQH393251 NAA393249:NAD393251 NJW393249:NJZ393251 NTS393249:NTV393251 ODO393249:ODR393251 ONK393249:ONN393251 OXG393249:OXJ393251 PHC393249:PHF393251 PQY393249:PRB393251 QAU393249:QAX393251 QKQ393249:QKT393251 QUM393249:QUP393251 REI393249:REL393251 ROE393249:ROH393251 RYA393249:RYD393251 SHW393249:SHZ393251 SRS393249:SRV393251 TBO393249:TBR393251 TLK393249:TLN393251 TVG393249:TVJ393251 UFC393249:UFF393251 UOY393249:UPB393251 UYU393249:UYX393251 VIQ393249:VIT393251 VSM393249:VSP393251 WCI393249:WCL393251 WME393249:WMH393251 WWA393249:WWD393251 P458785:S458787 JO458785:JR458787 TK458785:TN458787 ADG458785:ADJ458787 ANC458785:ANF458787 AWY458785:AXB458787 BGU458785:BGX458787 BQQ458785:BQT458787 CAM458785:CAP458787 CKI458785:CKL458787 CUE458785:CUH458787 DEA458785:DED458787 DNW458785:DNZ458787 DXS458785:DXV458787 EHO458785:EHR458787 ERK458785:ERN458787 FBG458785:FBJ458787 FLC458785:FLF458787 FUY458785:FVB458787 GEU458785:GEX458787 GOQ458785:GOT458787 GYM458785:GYP458787 HII458785:HIL458787 HSE458785:HSH458787 ICA458785:ICD458787 ILW458785:ILZ458787 IVS458785:IVV458787 JFO458785:JFR458787 JPK458785:JPN458787 JZG458785:JZJ458787 KJC458785:KJF458787 KSY458785:KTB458787 LCU458785:LCX458787 LMQ458785:LMT458787 LWM458785:LWP458787 MGI458785:MGL458787 MQE458785:MQH458787 NAA458785:NAD458787 NJW458785:NJZ458787 NTS458785:NTV458787 ODO458785:ODR458787 ONK458785:ONN458787 OXG458785:OXJ458787 PHC458785:PHF458787 PQY458785:PRB458787 QAU458785:QAX458787 QKQ458785:QKT458787 QUM458785:QUP458787 REI458785:REL458787 ROE458785:ROH458787 RYA458785:RYD458787 SHW458785:SHZ458787 SRS458785:SRV458787 TBO458785:TBR458787 TLK458785:TLN458787 TVG458785:TVJ458787 UFC458785:UFF458787 UOY458785:UPB458787 UYU458785:UYX458787 VIQ458785:VIT458787 VSM458785:VSP458787 WCI458785:WCL458787 WME458785:WMH458787 WWA458785:WWD458787 P524321:S524323 JO524321:JR524323 TK524321:TN524323 ADG524321:ADJ524323 ANC524321:ANF524323 AWY524321:AXB524323 BGU524321:BGX524323 BQQ524321:BQT524323 CAM524321:CAP524323 CKI524321:CKL524323 CUE524321:CUH524323 DEA524321:DED524323 DNW524321:DNZ524323 DXS524321:DXV524323 EHO524321:EHR524323 ERK524321:ERN524323 FBG524321:FBJ524323 FLC524321:FLF524323 FUY524321:FVB524323 GEU524321:GEX524323 GOQ524321:GOT524323 GYM524321:GYP524323 HII524321:HIL524323 HSE524321:HSH524323 ICA524321:ICD524323 ILW524321:ILZ524323 IVS524321:IVV524323 JFO524321:JFR524323 JPK524321:JPN524323 JZG524321:JZJ524323 KJC524321:KJF524323 KSY524321:KTB524323 LCU524321:LCX524323 LMQ524321:LMT524323 LWM524321:LWP524323 MGI524321:MGL524323 MQE524321:MQH524323 NAA524321:NAD524323 NJW524321:NJZ524323 NTS524321:NTV524323 ODO524321:ODR524323 ONK524321:ONN524323 OXG524321:OXJ524323 PHC524321:PHF524323 PQY524321:PRB524323 QAU524321:QAX524323 QKQ524321:QKT524323 QUM524321:QUP524323 REI524321:REL524323 ROE524321:ROH524323 RYA524321:RYD524323 SHW524321:SHZ524323 SRS524321:SRV524323 TBO524321:TBR524323 TLK524321:TLN524323 TVG524321:TVJ524323 UFC524321:UFF524323 UOY524321:UPB524323 UYU524321:UYX524323 VIQ524321:VIT524323 VSM524321:VSP524323 WCI524321:WCL524323 WME524321:WMH524323 WWA524321:WWD524323 P589857:S589859 JO589857:JR589859 TK589857:TN589859 ADG589857:ADJ589859 ANC589857:ANF589859 AWY589857:AXB589859 BGU589857:BGX589859 BQQ589857:BQT589859 CAM589857:CAP589859 CKI589857:CKL589859 CUE589857:CUH589859 DEA589857:DED589859 DNW589857:DNZ589859 DXS589857:DXV589859 EHO589857:EHR589859 ERK589857:ERN589859 FBG589857:FBJ589859 FLC589857:FLF589859 FUY589857:FVB589859 GEU589857:GEX589859 GOQ589857:GOT589859 GYM589857:GYP589859 HII589857:HIL589859 HSE589857:HSH589859 ICA589857:ICD589859 ILW589857:ILZ589859 IVS589857:IVV589859 JFO589857:JFR589859 JPK589857:JPN589859 JZG589857:JZJ589859 KJC589857:KJF589859 KSY589857:KTB589859 LCU589857:LCX589859 LMQ589857:LMT589859 LWM589857:LWP589859 MGI589857:MGL589859 MQE589857:MQH589859 NAA589857:NAD589859 NJW589857:NJZ589859 NTS589857:NTV589859 ODO589857:ODR589859 ONK589857:ONN589859 OXG589857:OXJ589859 PHC589857:PHF589859 PQY589857:PRB589859 QAU589857:QAX589859 QKQ589857:QKT589859 QUM589857:QUP589859 REI589857:REL589859 ROE589857:ROH589859 RYA589857:RYD589859 SHW589857:SHZ589859 SRS589857:SRV589859 TBO589857:TBR589859 TLK589857:TLN589859 TVG589857:TVJ589859 UFC589857:UFF589859 UOY589857:UPB589859 UYU589857:UYX589859 VIQ589857:VIT589859 VSM589857:VSP589859 WCI589857:WCL589859 WME589857:WMH589859 WWA589857:WWD589859 P655393:S655395 JO655393:JR655395 TK655393:TN655395 ADG655393:ADJ655395 ANC655393:ANF655395 AWY655393:AXB655395 BGU655393:BGX655395 BQQ655393:BQT655395 CAM655393:CAP655395 CKI655393:CKL655395 CUE655393:CUH655395 DEA655393:DED655395 DNW655393:DNZ655395 DXS655393:DXV655395 EHO655393:EHR655395 ERK655393:ERN655395 FBG655393:FBJ655395 FLC655393:FLF655395 FUY655393:FVB655395 GEU655393:GEX655395 GOQ655393:GOT655395 GYM655393:GYP655395 HII655393:HIL655395 HSE655393:HSH655395 ICA655393:ICD655395 ILW655393:ILZ655395 IVS655393:IVV655395 JFO655393:JFR655395 JPK655393:JPN655395 JZG655393:JZJ655395 KJC655393:KJF655395 KSY655393:KTB655395 LCU655393:LCX655395 LMQ655393:LMT655395 LWM655393:LWP655395 MGI655393:MGL655395 MQE655393:MQH655395 NAA655393:NAD655395 NJW655393:NJZ655395 NTS655393:NTV655395 ODO655393:ODR655395 ONK655393:ONN655395 OXG655393:OXJ655395 PHC655393:PHF655395 PQY655393:PRB655395 QAU655393:QAX655395 QKQ655393:QKT655395 QUM655393:QUP655395 REI655393:REL655395 ROE655393:ROH655395 RYA655393:RYD655395 SHW655393:SHZ655395 SRS655393:SRV655395 TBO655393:TBR655395 TLK655393:TLN655395 TVG655393:TVJ655395 UFC655393:UFF655395 UOY655393:UPB655395 UYU655393:UYX655395 VIQ655393:VIT655395 VSM655393:VSP655395 WCI655393:WCL655395 WME655393:WMH655395 WWA655393:WWD655395 P720929:S720931 JO720929:JR720931 TK720929:TN720931 ADG720929:ADJ720931 ANC720929:ANF720931 AWY720929:AXB720931 BGU720929:BGX720931 BQQ720929:BQT720931 CAM720929:CAP720931 CKI720929:CKL720931 CUE720929:CUH720931 DEA720929:DED720931 DNW720929:DNZ720931 DXS720929:DXV720931 EHO720929:EHR720931 ERK720929:ERN720931 FBG720929:FBJ720931 FLC720929:FLF720931 FUY720929:FVB720931 GEU720929:GEX720931 GOQ720929:GOT720931 GYM720929:GYP720931 HII720929:HIL720931 HSE720929:HSH720931 ICA720929:ICD720931 ILW720929:ILZ720931 IVS720929:IVV720931 JFO720929:JFR720931 JPK720929:JPN720931 JZG720929:JZJ720931 KJC720929:KJF720931 KSY720929:KTB720931 LCU720929:LCX720931 LMQ720929:LMT720931 LWM720929:LWP720931 MGI720929:MGL720931 MQE720929:MQH720931 NAA720929:NAD720931 NJW720929:NJZ720931 NTS720929:NTV720931 ODO720929:ODR720931 ONK720929:ONN720931 OXG720929:OXJ720931 PHC720929:PHF720931 PQY720929:PRB720931 QAU720929:QAX720931 QKQ720929:QKT720931 QUM720929:QUP720931 REI720929:REL720931 ROE720929:ROH720931 RYA720929:RYD720931 SHW720929:SHZ720931 SRS720929:SRV720931 TBO720929:TBR720931 TLK720929:TLN720931 TVG720929:TVJ720931 UFC720929:UFF720931 UOY720929:UPB720931 UYU720929:UYX720931 VIQ720929:VIT720931 VSM720929:VSP720931 WCI720929:WCL720931 WME720929:WMH720931 WWA720929:WWD720931 P786465:S786467 JO786465:JR786467 TK786465:TN786467 ADG786465:ADJ786467 ANC786465:ANF786467 AWY786465:AXB786467 BGU786465:BGX786467 BQQ786465:BQT786467 CAM786465:CAP786467 CKI786465:CKL786467 CUE786465:CUH786467 DEA786465:DED786467 DNW786465:DNZ786467 DXS786465:DXV786467 EHO786465:EHR786467 ERK786465:ERN786467 FBG786465:FBJ786467 FLC786465:FLF786467 FUY786465:FVB786467 GEU786465:GEX786467 GOQ786465:GOT786467 GYM786465:GYP786467 HII786465:HIL786467 HSE786465:HSH786467 ICA786465:ICD786467 ILW786465:ILZ786467 IVS786465:IVV786467 JFO786465:JFR786467 JPK786465:JPN786467 JZG786465:JZJ786467 KJC786465:KJF786467 KSY786465:KTB786467 LCU786465:LCX786467 LMQ786465:LMT786467 LWM786465:LWP786467 MGI786465:MGL786467 MQE786465:MQH786467 NAA786465:NAD786467 NJW786465:NJZ786467 NTS786465:NTV786467 ODO786465:ODR786467 ONK786465:ONN786467 OXG786465:OXJ786467 PHC786465:PHF786467 PQY786465:PRB786467 QAU786465:QAX786467 QKQ786465:QKT786467 QUM786465:QUP786467 REI786465:REL786467 ROE786465:ROH786467 RYA786465:RYD786467 SHW786465:SHZ786467 SRS786465:SRV786467 TBO786465:TBR786467 TLK786465:TLN786467 TVG786465:TVJ786467 UFC786465:UFF786467 UOY786465:UPB786467 UYU786465:UYX786467 VIQ786465:VIT786467 VSM786465:VSP786467 WCI786465:WCL786467 WME786465:WMH786467 WWA786465:WWD786467 P852001:S852003 JO852001:JR852003 TK852001:TN852003 ADG852001:ADJ852003 ANC852001:ANF852003 AWY852001:AXB852003 BGU852001:BGX852003 BQQ852001:BQT852003 CAM852001:CAP852003 CKI852001:CKL852003 CUE852001:CUH852003 DEA852001:DED852003 DNW852001:DNZ852003 DXS852001:DXV852003 EHO852001:EHR852003 ERK852001:ERN852003 FBG852001:FBJ852003 FLC852001:FLF852003 FUY852001:FVB852003 GEU852001:GEX852003 GOQ852001:GOT852003 GYM852001:GYP852003 HII852001:HIL852003 HSE852001:HSH852003 ICA852001:ICD852003 ILW852001:ILZ852003 IVS852001:IVV852003 JFO852001:JFR852003 JPK852001:JPN852003 JZG852001:JZJ852003 KJC852001:KJF852003 KSY852001:KTB852003 LCU852001:LCX852003 LMQ852001:LMT852003 LWM852001:LWP852003 MGI852001:MGL852003 MQE852001:MQH852003 NAA852001:NAD852003 NJW852001:NJZ852003 NTS852001:NTV852003 ODO852001:ODR852003 ONK852001:ONN852003 OXG852001:OXJ852003 PHC852001:PHF852003 PQY852001:PRB852003 QAU852001:QAX852003 QKQ852001:QKT852003 QUM852001:QUP852003 REI852001:REL852003 ROE852001:ROH852003 RYA852001:RYD852003 SHW852001:SHZ852003 SRS852001:SRV852003 TBO852001:TBR852003 TLK852001:TLN852003 TVG852001:TVJ852003 UFC852001:UFF852003 UOY852001:UPB852003 UYU852001:UYX852003 VIQ852001:VIT852003 VSM852001:VSP852003 WCI852001:WCL852003 WME852001:WMH852003 WWA852001:WWD852003 P917537:S917539 JO917537:JR917539 TK917537:TN917539 ADG917537:ADJ917539 ANC917537:ANF917539 AWY917537:AXB917539 BGU917537:BGX917539 BQQ917537:BQT917539 CAM917537:CAP917539 CKI917537:CKL917539 CUE917537:CUH917539 DEA917537:DED917539 DNW917537:DNZ917539 DXS917537:DXV917539 EHO917537:EHR917539 ERK917537:ERN917539 FBG917537:FBJ917539 FLC917537:FLF917539 FUY917537:FVB917539 GEU917537:GEX917539 GOQ917537:GOT917539 GYM917537:GYP917539 HII917537:HIL917539 HSE917537:HSH917539 ICA917537:ICD917539 ILW917537:ILZ917539 IVS917537:IVV917539 JFO917537:JFR917539 JPK917537:JPN917539 JZG917537:JZJ917539 KJC917537:KJF917539 KSY917537:KTB917539 LCU917537:LCX917539 LMQ917537:LMT917539 LWM917537:LWP917539 MGI917537:MGL917539 MQE917537:MQH917539 NAA917537:NAD917539 NJW917537:NJZ917539 NTS917537:NTV917539 ODO917537:ODR917539 ONK917537:ONN917539 OXG917537:OXJ917539 PHC917537:PHF917539 PQY917537:PRB917539 QAU917537:QAX917539 QKQ917537:QKT917539 QUM917537:QUP917539 REI917537:REL917539 ROE917537:ROH917539 RYA917537:RYD917539 SHW917537:SHZ917539 SRS917537:SRV917539 TBO917537:TBR917539 TLK917537:TLN917539 TVG917537:TVJ917539 UFC917537:UFF917539 UOY917537:UPB917539 UYU917537:UYX917539 VIQ917537:VIT917539 VSM917537:VSP917539 WCI917537:WCL917539 WME917537:WMH917539 WWA917537:WWD917539 P983073:S983075 JO983073:JR983075 TK983073:TN983075 ADG983073:ADJ983075 ANC983073:ANF983075 AWY983073:AXB983075 BGU983073:BGX983075 BQQ983073:BQT983075 CAM983073:CAP983075 CKI983073:CKL983075 CUE983073:CUH983075 DEA983073:DED983075 DNW983073:DNZ983075 DXS983073:DXV983075 EHO983073:EHR983075 ERK983073:ERN983075 FBG983073:FBJ983075 FLC983073:FLF983075 FUY983073:FVB983075 GEU983073:GEX983075 GOQ983073:GOT983075 GYM983073:GYP983075 HII983073:HIL983075 HSE983073:HSH983075 ICA983073:ICD983075 ILW983073:ILZ983075 IVS983073:IVV983075 JFO983073:JFR983075 JPK983073:JPN983075 JZG983073:JZJ983075 KJC983073:KJF983075 KSY983073:KTB983075 LCU983073:LCX983075 LMQ983073:LMT983075 LWM983073:LWP983075 MGI983073:MGL983075 MQE983073:MQH983075 NAA983073:NAD983075 NJW983073:NJZ983075 NTS983073:NTV983075 ODO983073:ODR983075 ONK983073:ONN983075 OXG983073:OXJ983075 PHC983073:PHF983075 PQY983073:PRB983075 QAU983073:QAX983075 QKQ983073:QKT983075 QUM983073:QUP983075 REI983073:REL983075 ROE983073:ROH983075 RYA983073:RYD983075 SHW983073:SHZ983075 SRS983073:SRV983075 TBO983073:TBR983075 TLK983073:TLN983075 TVG983073:TVJ983075 UFC983073:UFF983075 UOY983073:UPB983075 UYU983073:UYX983075 VIQ983073:VIT983075 VSM983073:VSP983075 WCI983073:WCL983075 WME983073:WMH983075 P35:P36 P32:P33 Q32:Q36 R32:S33 R35:S36" xr:uid="{00000000-0002-0000-0000-00000C000000}"/>
    <dataValidation type="list" allowBlank="1" showInputMessage="1" showErrorMessage="1" sqref="E20:E21 ACV20:ACV22 AMR20:AMR22 AWN20:AWN22 BGJ20:BGJ22 BQF20:BQF22 CAB20:CAB22 CJX20:CJX22 CTT20:CTT22 DDP20:DDP22 DNL20:DNL22 DXH20:DXH22 EHD20:EHD22 EQZ20:EQZ22 FAV20:FAV22 FKR20:FKR22 FUN20:FUN22 GEJ20:GEJ22 GOF20:GOF22 GYB20:GYB22 HHX20:HHX22 HRT20:HRT22 IBP20:IBP22 ILL20:ILL22 IVH20:IVH22 JFD20:JFD22 JOZ20:JOZ22 JYV20:JYV22 KIR20:KIR22 KSN20:KSN22 LCJ20:LCJ22 LMF20:LMF22 LWB20:LWB22 MFX20:MFX22 MPT20:MPT22 MZP20:MZP22 NJL20:NJL22 NTH20:NTH22 ODD20:ODD22 OMZ20:OMZ22 OWV20:OWV22 PGR20:PGR22 PQN20:PQN22 QAJ20:QAJ22 QKF20:QKF22 QUB20:QUB22 RDX20:RDX22 RNT20:RNT22 RXP20:RXP22 SHL20:SHL22 SRH20:SRH22 TBD20:TBD22 TKZ20:TKZ22 TUV20:TUV22 UER20:UER22 UON20:UON22 UYJ20:UYJ22 VIF20:VIF22 VSB20:VSB22 WBX20:WBX22 WLT20:WLT22 WVP20:WVP22 SZ20:SZ22 JD20:JD22 E65558:E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E131094:E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E196630:E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E262166:E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E327702:E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E393238:E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E458774:E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E524310:E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E589846:E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E655382:E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E720918:E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E786454:E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E851990:E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E917526:E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E983062:E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xr:uid="{00000000-0002-0000-0000-00000D000000}">
      <formula1>"○"</formula1>
    </dataValidation>
    <dataValidation type="list" allowBlank="1" showInputMessage="1" showErrorMessage="1" sqref="WVP98305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E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E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E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E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E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E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E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E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E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E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E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E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E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E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E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00000000-0002-0000-0000-00000E000000}">
      <formula1>"ハローワーク,人材センター,有料求人広告,就職イベント,紹介（知人・職員等）,人材紹介会社,法人ホームページ,その他"</formula1>
    </dataValidation>
    <dataValidation type="list" allowBlank="1" showInputMessage="1" showErrorMessage="1" sqref="WWF983058 JT17:JT18 TP17:TP18 ADL17:ADL18 ANH17:ANH18 AXD17:AXD18 BGZ17:BGZ18 BQV17:BQV18 CAR17:CAR18 CKN17:CKN18 CUJ17:CUJ18 DEF17:DEF18 DOB17:DOB18 DXX17:DXX18 EHT17:EHT18 ERP17:ERP18 FBL17:FBL18 FLH17:FLH18 FVD17:FVD18 GEZ17:GEZ18 GOV17:GOV18 GYR17:GYR18 HIN17:HIN18 HSJ17:HSJ18 ICF17:ICF18 IMB17:IMB18 IVX17:IVX18 JFT17:JFT18 JPP17:JPP18 JZL17:JZL18 KJH17:KJH18 KTD17:KTD18 LCZ17:LCZ18 LMV17:LMV18 LWR17:LWR18 MGN17:MGN18 MQJ17:MQJ18 NAF17:NAF18 NKB17:NKB18 NTX17:NTX18 ODT17:ODT18 ONP17:ONP18 OXL17:OXL18 PHH17:PHH18 PRD17:PRD18 QAZ17:QAZ18 QKV17:QKV18 QUR17:QUR18 REN17:REN18 ROJ17:ROJ18 RYF17:RYF18 SIB17:SIB18 SRX17:SRX18 TBT17:TBT18 TLP17:TLP18 TVL17:TVL18 UFH17:UFH18 UPD17:UPD18 UYZ17:UYZ18 VIV17:VIV18 VSR17:VSR18 WCN17:WCN18 WMJ17:WMJ18 WWF17:WWF18 U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U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U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U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U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U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U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U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U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U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U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U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U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U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U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xr:uid="{00000000-0002-0000-0000-00000F000000}">
      <formula1>"男性,女性,回答しない"</formula1>
    </dataValidation>
    <dataValidation allowBlank="1" showInputMessage="1" showErrorMessage="1" promptTitle="【注意】" prompt="賃金が全体の５０%以上となるよう設定してください。_x000a_（下の「※事業費に占める賃金割合」参照）" sqref="WLY983072 N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N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N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N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N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N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N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N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N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N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N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N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N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N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N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WVU983072 J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J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J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J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J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J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J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J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J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J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J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J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J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J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J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xr:uid="{00000000-0002-0000-0000-000010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WWC983072 R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R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R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R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R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R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R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R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R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R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R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R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R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R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R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xr:uid="{00000000-0002-0000-0000-000011000000}"/>
    <dataValidation allowBlank="1" showInputMessage="1" showErrorMessage="1" prompt="※免税事業者は税込額、課税事業者は税抜額を入力してください" sqref="WWF983076 JT35:JT36 TP35:TP36 ADL35:ADL36 ANH35:ANH36 AXD35:AXD36 BGZ35:BGZ36 BQV35:BQV36 CAR35:CAR36 CKN35:CKN36 CUJ35:CUJ36 DEF35:DEF36 DOB35:DOB36 DXX35:DXX36 EHT35:EHT36 ERP35:ERP36 FBL35:FBL36 FLH35:FLH36 FVD35:FVD36 GEZ35:GEZ36 GOV35:GOV36 GYR35:GYR36 HIN35:HIN36 HSJ35:HSJ36 ICF35:ICF36 IMB35:IMB36 IVX35:IVX36 JFT35:JFT36 JPP35:JPP36 JZL35:JZL36 KJH35:KJH36 KTD35:KTD36 LCZ35:LCZ36 LMV35:LMV36 LWR35:LWR36 MGN35:MGN36 MQJ35:MQJ36 NAF35:NAF36 NKB35:NKB36 NTX35:NTX36 ODT35:ODT36 ONP35:ONP36 OXL35:OXL36 PHH35:PHH36 PRD35:PRD36 QAZ35:QAZ36 QKV35:QKV36 QUR35:QUR36 REN35:REN36 ROJ35:ROJ36 RYF35:RYF36 SIB35:SIB36 SRX35:SRX36 TBT35:TBT36 TLP35:TLP36 TVL35:TVL36 UFH35:UFH36 UPD35:UPD36 UYZ35:UYZ36 VIV35:VIV36 VSR35:VSR36 WCN35:WCN36 WMJ35:WMJ36 WWF35:WWF36 U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U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U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U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U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U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U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U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U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U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U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U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U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U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U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xr:uid="{00000000-0002-0000-0000-000012000000}"/>
    <dataValidation type="whole" allowBlank="1" showInputMessage="1" showErrorMessage="1" error="※1,700円上限です。" sqref="Z25:Z30 AD33:AD38" xr:uid="{00000000-0002-0000-0000-000013000000}">
      <formula1>1</formula1>
      <formula2>1700</formula2>
    </dataValidation>
    <dataValidation type="list" operator="notEqual" allowBlank="1" showInputMessage="1" error="※1,300円上限です。" prompt="A時給：直接入力_x000a_B月給：M28～29セルで計算の上、入力" sqref="E27:E28" xr:uid="{00000000-0002-0000-0000-000014000000}">
      <formula1>$L$29</formula1>
    </dataValidation>
    <dataValidation type="date" allowBlank="1" showInputMessage="1" showErrorMessage="1" errorTitle="雇用期間の設定に誤り" error="雇用開始日は2025/5/1～2025/11/1の間となります" sqref="X10" xr:uid="{43726B25-34B8-492E-9DE5-7BBC535730DB}">
      <formula1>45778</formula1>
      <formula2>45962</formula2>
    </dataValidation>
    <dataValidation type="date" allowBlank="1" showInputMessage="1" showErrorMessage="1" errorTitle="雇用期間の設定に誤り" error="2025/11/1までの間で雇用契約を締結します" sqref="Z10" xr:uid="{637E4B29-531F-48EA-A1B0-F29C6607AC1A}">
      <formula1>45778</formula1>
      <formula2>45962</formula2>
    </dataValidation>
    <dataValidation type="date" allowBlank="1" showInputMessage="1" showErrorMessage="1" errorTitle="雇用期間の設定に誤り" error="雇用終了日は2025/5/1～2026/1/31の間となります" sqref="X13" xr:uid="{D632F023-1E3A-426A-969E-6E7F4A842956}">
      <formula1>45778</formula1>
      <formula2>46053</formula2>
    </dataValidation>
    <dataValidation type="date" allowBlank="1" showInputMessage="1" showErrorMessage="1" errorTitle="雇用期間の設定に誤り" error="2026/1/31までの間で雇用契約を締結します" sqref="Z13" xr:uid="{432ACEB5-1164-46C7-B60F-5E18A96B2ED2}">
      <formula1>45778</formula1>
      <formula2>46053</formula2>
    </dataValidation>
    <dataValidation type="whole" operator="lessThan" allowBlank="1" showInputMessage="1" showErrorMessage="1" error="小数点以下は切り上げ、整数で入力してください。" sqref="M28:N28" xr:uid="{C117D50E-D2E6-4A88-BC67-B0EAA2C7AD9C}">
      <formula1>210</formula1>
    </dataValidation>
  </dataValidations>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Group Box 1">
              <controlPr defaultSize="0" autoFill="0" autoPict="0">
                <anchor moveWithCells="1">
                  <from>
                    <xdr:col>2</xdr:col>
                    <xdr:colOff>704850</xdr:colOff>
                    <xdr:row>9</xdr:row>
                    <xdr:rowOff>200025</xdr:rowOff>
                  </from>
                  <to>
                    <xdr:col>4</xdr:col>
                    <xdr:colOff>19050</xdr:colOff>
                    <xdr:row>12</xdr:row>
                    <xdr:rowOff>133350</xdr:rowOff>
                  </to>
                </anchor>
              </controlPr>
            </control>
          </mc:Choice>
        </mc:AlternateContent>
        <mc:AlternateContent xmlns:mc="http://schemas.openxmlformats.org/markup-compatibility/2006">
          <mc:Choice Requires="x14">
            <control shapeId="76802" r:id="rId5" name="Group Box 2">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3" r:id="rId6" name="Group Box 3">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4" r:id="rId7" name="Group Box 4">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5" r:id="rId8" name="Group Box 5">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6" r:id="rId9" name="Group Box 6">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7" r:id="rId10" name="Group Box 7">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8" r:id="rId11" name="Group Box 8">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09" r:id="rId12" name="Group Box 9">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10" r:id="rId13" name="Group Box 10">
              <controlPr defaultSize="0" autoFill="0" autoPict="0">
                <anchor moveWithCells="1">
                  <from>
                    <xdr:col>25</xdr:col>
                    <xdr:colOff>781050</xdr:colOff>
                    <xdr:row>7</xdr:row>
                    <xdr:rowOff>276225</xdr:rowOff>
                  </from>
                  <to>
                    <xdr:col>26</xdr:col>
                    <xdr:colOff>361950</xdr:colOff>
                    <xdr:row>10</xdr:row>
                    <xdr:rowOff>0</xdr:rowOff>
                  </to>
                </anchor>
              </controlPr>
            </control>
          </mc:Choice>
        </mc:AlternateContent>
        <mc:AlternateContent xmlns:mc="http://schemas.openxmlformats.org/markup-compatibility/2006">
          <mc:Choice Requires="x14">
            <control shapeId="76811" r:id="rId14" name="Group Box 11">
              <controlPr defaultSize="0" autoFill="0" autoPict="0">
                <anchor moveWithCells="1">
                  <from>
                    <xdr:col>25</xdr:col>
                    <xdr:colOff>781050</xdr:colOff>
                    <xdr:row>7</xdr:row>
                    <xdr:rowOff>276225</xdr:rowOff>
                  </from>
                  <to>
                    <xdr:col>26</xdr:col>
                    <xdr:colOff>361950</xdr:colOff>
                    <xdr:row>10</xdr:row>
                    <xdr:rowOff>0</xdr:rowOff>
                  </to>
                </anchor>
              </controlPr>
            </control>
          </mc:Choice>
        </mc:AlternateContent>
        <mc:AlternateContent xmlns:mc="http://schemas.openxmlformats.org/markup-compatibility/2006">
          <mc:Choice Requires="x14">
            <control shapeId="76812" r:id="rId15" name="Group Box 12">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3" r:id="rId16" name="Group Box 13">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4" r:id="rId17" name="Group Box 14">
              <controlPr defaultSize="0" autoFill="0" autoPict="0">
                <anchor moveWithCells="1">
                  <from>
                    <xdr:col>25</xdr:col>
                    <xdr:colOff>781050</xdr:colOff>
                    <xdr:row>9</xdr:row>
                    <xdr:rowOff>276225</xdr:rowOff>
                  </from>
                  <to>
                    <xdr:col>26</xdr:col>
                    <xdr:colOff>352425</xdr:colOff>
                    <xdr:row>12</xdr:row>
                    <xdr:rowOff>142875</xdr:rowOff>
                  </to>
                </anchor>
              </controlPr>
            </control>
          </mc:Choice>
        </mc:AlternateContent>
        <mc:AlternateContent xmlns:mc="http://schemas.openxmlformats.org/markup-compatibility/2006">
          <mc:Choice Requires="x14">
            <control shapeId="76815" r:id="rId18" name="Group Box 15">
              <controlPr defaultSize="0" autoFill="0" autoPict="0">
                <anchor moveWithCells="1">
                  <from>
                    <xdr:col>25</xdr:col>
                    <xdr:colOff>781050</xdr:colOff>
                    <xdr:row>9</xdr:row>
                    <xdr:rowOff>276225</xdr:rowOff>
                  </from>
                  <to>
                    <xdr:col>26</xdr:col>
                    <xdr:colOff>352425</xdr:colOff>
                    <xdr:row>12</xdr:row>
                    <xdr:rowOff>142875</xdr:rowOff>
                  </to>
                </anchor>
              </controlPr>
            </control>
          </mc:Choice>
        </mc:AlternateContent>
        <mc:AlternateContent xmlns:mc="http://schemas.openxmlformats.org/markup-compatibility/2006">
          <mc:Choice Requires="x14">
            <control shapeId="76816" r:id="rId19" name="Group Box 16">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mc:AlternateContent xmlns:mc="http://schemas.openxmlformats.org/markup-compatibility/2006">
          <mc:Choice Requires="x14">
            <control shapeId="76817" r:id="rId20" name="Group Box 17">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13326553-D7BC-4099-8184-0FB702A9CE3B}">
            <xm:f>NOT(ISERROR(SEARCH($AE$12,M12)))</xm:f>
            <xm:f>$AE$12</xm:f>
            <x14:dxf>
              <font>
                <color rgb="FFFF0000"/>
              </font>
              <fill>
                <patternFill>
                  <bgColor theme="5" tint="0.39994506668294322"/>
                </patternFill>
              </fill>
            </x14:dxf>
          </x14:cfRule>
          <xm:sqref>M12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リスト!$I$8:$I$9</xm:f>
          </x14:formula1>
          <xm:sqref>E30</xm:sqref>
        </x14:dataValidation>
        <x14:dataValidation type="list" allowBlank="1" showInputMessage="1" showErrorMessage="1" xr:uid="{00000000-0002-0000-0000-000016000000}">
          <x14:formula1>
            <xm:f>リスト!$D$8:$D$16</xm:f>
          </x14:formula1>
          <xm:sqref>E19:K19</xm:sqref>
        </x14:dataValidation>
        <x14:dataValidation type="list" allowBlank="1" showInputMessage="1" showErrorMessage="1" xr:uid="{00000000-0002-0000-0000-000017000000}">
          <x14:formula1>
            <xm:f>リスト!$C$8:$C$11</xm:f>
          </x14:formula1>
          <xm:sqref>E18:F18</xm:sqref>
        </x14:dataValidation>
        <x14:dataValidation type="list" allowBlank="1" showInputMessage="1" showErrorMessage="1" prompt="対象者が受講する研修を以下より選択してください。_x000a_無資格者⇒介護職員初任者研修_x000a_初任者研修等修了者⇒実務者研修_x000a_" xr:uid="{00000000-0002-0000-0000-000018000000}">
          <x14:formula1>
            <xm:f>リスト!$F$8:$F$10</xm:f>
          </x14:formula1>
          <xm:sqref>G32:M32</xm:sqref>
        </x14:dataValidation>
        <x14:dataValidation type="list" allowBlank="1" showInputMessage="1" showErrorMessage="1" xr:uid="{00000000-0002-0000-0000-000019000000}">
          <x14:formula1>
            <xm:f>リスト!$A$8:$A$15</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L42"/>
  <sheetViews>
    <sheetView showZeros="0" view="pageBreakPreview" topLeftCell="A7" zoomScale="90" zoomScaleNormal="100" zoomScaleSheetLayoutView="90" workbookViewId="0">
      <selection activeCell="D10" sqref="D10:O10"/>
    </sheetView>
  </sheetViews>
  <sheetFormatPr defaultColWidth="9" defaultRowHeight="13.5" x14ac:dyDescent="0.15"/>
  <cols>
    <col min="1" max="1" width="1" style="79" customWidth="1"/>
    <col min="2" max="2" width="10.875" style="79" customWidth="1"/>
    <col min="3" max="3" width="10.625" style="79" customWidth="1"/>
    <col min="4" max="4" width="7.75" style="79" customWidth="1"/>
    <col min="5" max="5" width="2.875" style="79" customWidth="1"/>
    <col min="6" max="6" width="7.75" style="79" customWidth="1"/>
    <col min="7" max="7" width="4.75" style="79" customWidth="1"/>
    <col min="8" max="8" width="8.5" style="79" customWidth="1"/>
    <col min="9" max="9" width="9" style="79" customWidth="1"/>
    <col min="10" max="10" width="7.5" style="79" customWidth="1"/>
    <col min="11" max="11" width="8.625" style="79" customWidth="1"/>
    <col min="12" max="12" width="5" style="79" customWidth="1"/>
    <col min="13" max="13" width="3.375" style="79" customWidth="1"/>
    <col min="14" max="14" width="4.5" style="79" customWidth="1"/>
    <col min="15" max="15" width="8" style="79" customWidth="1"/>
    <col min="16" max="16" width="8.375" style="79" customWidth="1"/>
    <col min="17" max="17" width="2.625" style="79" customWidth="1"/>
    <col min="18" max="18" width="2.5" style="79" customWidth="1"/>
    <col min="19" max="19" width="7.75" style="79" customWidth="1"/>
    <col min="20" max="20" width="2.875" style="79" customWidth="1"/>
    <col min="21" max="21" width="7.75" style="79" customWidth="1"/>
    <col min="22" max="22" width="2.875" style="79" customWidth="1"/>
    <col min="23" max="23" width="7.75" style="79" customWidth="1"/>
    <col min="24" max="24" width="4.75" style="79" customWidth="1"/>
    <col min="25" max="25" width="8.5" style="79" customWidth="1"/>
    <col min="26" max="26" width="9" style="79" customWidth="1"/>
    <col min="27" max="27" width="7.5" style="79" customWidth="1"/>
    <col min="28" max="28" width="8.625" style="79" customWidth="1"/>
    <col min="29" max="29" width="5" style="79" customWidth="1"/>
    <col min="30" max="30" width="3.375" style="79" customWidth="1"/>
    <col min="31" max="31" width="4.5" style="79" customWidth="1"/>
    <col min="32" max="32" width="8" style="79" customWidth="1"/>
    <col min="33" max="33" width="8.375" style="79" customWidth="1"/>
    <col min="34" max="34" width="2.875" style="79" customWidth="1"/>
    <col min="35" max="35" width="7.75" style="79" customWidth="1"/>
    <col min="36" max="36" width="4.75" style="79" customWidth="1"/>
    <col min="37" max="37" width="8.5" style="79" customWidth="1"/>
    <col min="38" max="38" width="9" style="79" customWidth="1"/>
    <col min="39" max="16384" width="9" style="79"/>
  </cols>
  <sheetData>
    <row r="1" spans="1:38" ht="13.15" customHeight="1" x14ac:dyDescent="0.15">
      <c r="A1" s="16"/>
      <c r="B1" s="17"/>
      <c r="C1" s="17"/>
      <c r="D1" s="17"/>
      <c r="E1" s="17"/>
      <c r="F1" s="18"/>
      <c r="G1" s="18"/>
      <c r="H1" s="18"/>
      <c r="I1" s="18"/>
      <c r="J1" s="19"/>
      <c r="K1" s="20"/>
      <c r="L1" s="20"/>
      <c r="M1" s="19"/>
      <c r="N1" s="21"/>
      <c r="O1" s="22"/>
      <c r="P1" s="22" t="s">
        <v>199</v>
      </c>
      <c r="Q1" s="23"/>
      <c r="R1" s="23"/>
      <c r="S1" s="23"/>
      <c r="T1" s="23"/>
      <c r="U1" s="23" t="s">
        <v>4</v>
      </c>
      <c r="V1" s="23"/>
      <c r="W1" s="23"/>
      <c r="X1" s="23"/>
      <c r="Y1" s="23"/>
      <c r="Z1" s="23"/>
      <c r="AA1" s="23"/>
      <c r="AB1" s="23"/>
    </row>
    <row r="2" spans="1:38" ht="13.15" customHeight="1" x14ac:dyDescent="0.15">
      <c r="A2" s="24" t="s">
        <v>3</v>
      </c>
      <c r="B2" s="20"/>
      <c r="C2" s="20"/>
      <c r="D2" s="20"/>
      <c r="E2" s="20"/>
      <c r="F2" s="18"/>
      <c r="G2" s="18"/>
      <c r="H2" s="18"/>
      <c r="I2" s="18"/>
      <c r="J2" s="19"/>
      <c r="K2" s="16"/>
      <c r="L2" s="16"/>
      <c r="M2" s="22"/>
      <c r="N2" s="22"/>
      <c r="O2" s="22"/>
      <c r="P2" s="20"/>
      <c r="Q2" s="20"/>
      <c r="R2" s="23"/>
      <c r="S2" s="23"/>
      <c r="T2" s="25"/>
      <c r="U2" s="23"/>
      <c r="V2" s="23"/>
      <c r="W2" s="23"/>
      <c r="X2" s="23"/>
      <c r="Y2" s="23"/>
      <c r="Z2" s="23"/>
      <c r="AA2" s="23"/>
      <c r="AB2" s="23"/>
    </row>
    <row r="3" spans="1:38" ht="13.15" customHeight="1" thickBot="1" x14ac:dyDescent="0.2">
      <c r="A3" s="24"/>
      <c r="B3" s="20"/>
      <c r="C3" s="20"/>
      <c r="D3" s="20"/>
      <c r="E3" s="20"/>
      <c r="F3" s="18"/>
      <c r="G3" s="18"/>
      <c r="H3" s="18"/>
      <c r="I3" s="18"/>
      <c r="J3" s="19"/>
      <c r="K3" s="16"/>
      <c r="L3" s="16"/>
      <c r="M3" s="22"/>
      <c r="N3" s="22"/>
      <c r="O3" s="22"/>
      <c r="P3" s="20"/>
      <c r="Q3" s="20"/>
      <c r="R3" s="23"/>
      <c r="S3" s="23"/>
      <c r="T3" s="25"/>
      <c r="U3" s="23"/>
      <c r="V3" s="23"/>
      <c r="W3" s="23"/>
      <c r="X3" s="23"/>
      <c r="Y3" s="23"/>
      <c r="Z3" s="23"/>
      <c r="AA3" s="23"/>
      <c r="AB3" s="23"/>
    </row>
    <row r="4" spans="1:38" ht="13.15" customHeight="1" x14ac:dyDescent="0.15">
      <c r="A4" s="24"/>
      <c r="B4" s="481" t="s">
        <v>144</v>
      </c>
      <c r="C4" s="484" t="s">
        <v>143</v>
      </c>
      <c r="D4" s="485"/>
      <c r="E4" s="18"/>
      <c r="F4" s="18"/>
      <c r="G4" s="18"/>
      <c r="H4" s="19"/>
      <c r="I4" s="16"/>
      <c r="J4" s="16"/>
      <c r="K4" s="22"/>
      <c r="L4" s="22"/>
      <c r="M4" s="22"/>
      <c r="N4" s="20"/>
      <c r="O4" s="20"/>
      <c r="P4" s="23"/>
      <c r="Q4" s="23"/>
      <c r="R4" s="25"/>
      <c r="S4" s="23"/>
      <c r="T4" s="23"/>
      <c r="U4" s="23"/>
      <c r="V4" s="23"/>
      <c r="W4" s="23"/>
      <c r="X4" s="23"/>
      <c r="Y4" s="23"/>
      <c r="Z4" s="23"/>
    </row>
    <row r="5" spans="1:38" ht="13.15" customHeight="1" x14ac:dyDescent="0.15">
      <c r="A5" s="24"/>
      <c r="B5" s="482"/>
      <c r="C5" s="486" t="s">
        <v>141</v>
      </c>
      <c r="D5" s="487"/>
      <c r="E5" s="18"/>
      <c r="F5" s="18"/>
      <c r="G5" s="18"/>
      <c r="H5" s="19"/>
      <c r="I5" s="16"/>
      <c r="J5" s="16"/>
      <c r="K5" s="22"/>
      <c r="L5" s="22"/>
      <c r="M5" s="22"/>
      <c r="N5" s="20"/>
      <c r="O5" s="20"/>
      <c r="P5" s="23"/>
      <c r="Q5" s="23"/>
      <c r="R5" s="25"/>
      <c r="S5" s="23"/>
      <c r="T5" s="23"/>
      <c r="U5" s="23"/>
      <c r="V5" s="23"/>
      <c r="W5" s="23"/>
      <c r="X5" s="23"/>
      <c r="Y5" s="23"/>
      <c r="Z5" s="23"/>
    </row>
    <row r="6" spans="1:38" ht="13.15" customHeight="1" thickBot="1" x14ac:dyDescent="0.2">
      <c r="A6" s="24"/>
      <c r="B6" s="483"/>
      <c r="C6" s="463" t="s">
        <v>142</v>
      </c>
      <c r="D6" s="464"/>
      <c r="E6" s="18"/>
      <c r="F6" s="18"/>
      <c r="G6" s="18"/>
      <c r="H6" s="19"/>
      <c r="I6" s="16"/>
      <c r="J6" s="16"/>
      <c r="K6" s="22"/>
      <c r="L6" s="22"/>
      <c r="M6" s="22"/>
      <c r="N6" s="20"/>
      <c r="O6" s="20"/>
      <c r="P6" s="23"/>
      <c r="Q6" s="23"/>
      <c r="R6" s="25"/>
      <c r="S6" s="23"/>
      <c r="T6" s="23"/>
      <c r="U6" s="23"/>
      <c r="V6" s="23"/>
      <c r="W6" s="23"/>
      <c r="X6" s="23"/>
      <c r="Y6" s="23"/>
      <c r="Z6" s="23"/>
    </row>
    <row r="7" spans="1:38" ht="18.75" customHeight="1" x14ac:dyDescent="0.15">
      <c r="A7" s="491" t="s">
        <v>204</v>
      </c>
      <c r="B7" s="491"/>
      <c r="C7" s="491"/>
      <c r="D7" s="491"/>
      <c r="E7" s="491"/>
      <c r="F7" s="491"/>
      <c r="G7" s="491"/>
      <c r="H7" s="491"/>
      <c r="I7" s="491"/>
      <c r="J7" s="491"/>
      <c r="K7" s="491"/>
      <c r="L7" s="491"/>
      <c r="M7" s="491"/>
      <c r="N7" s="491"/>
      <c r="O7" s="491"/>
      <c r="P7" s="491"/>
      <c r="Q7" s="23"/>
      <c r="R7" s="23"/>
      <c r="S7" s="23"/>
      <c r="T7" s="23"/>
      <c r="U7" s="23"/>
      <c r="V7" s="23"/>
      <c r="W7" s="23"/>
      <c r="X7" s="23"/>
      <c r="Y7" s="23"/>
      <c r="Z7" s="23"/>
      <c r="AA7" s="23"/>
      <c r="AB7" s="23"/>
    </row>
    <row r="8" spans="1:38" ht="13.15" customHeight="1" x14ac:dyDescent="0.15">
      <c r="A8" s="492"/>
      <c r="B8" s="493"/>
      <c r="C8" s="493"/>
      <c r="D8" s="493"/>
      <c r="E8" s="493"/>
      <c r="F8" s="493"/>
      <c r="G8" s="493"/>
      <c r="H8" s="493"/>
      <c r="I8" s="493"/>
      <c r="J8" s="493"/>
      <c r="K8" s="493"/>
      <c r="L8" s="493"/>
      <c r="M8" s="493"/>
      <c r="N8" s="493"/>
      <c r="O8" s="143"/>
      <c r="P8" s="23"/>
      <c r="Q8" s="23"/>
      <c r="R8" s="23"/>
      <c r="S8" s="23"/>
      <c r="T8" s="23"/>
      <c r="U8" s="23"/>
      <c r="V8" s="23"/>
      <c r="W8" s="23"/>
      <c r="X8" s="23"/>
      <c r="Y8" s="23"/>
      <c r="Z8" s="23"/>
      <c r="AA8" s="23"/>
      <c r="AB8" s="23"/>
    </row>
    <row r="9" spans="1:38" ht="20.45" customHeight="1" x14ac:dyDescent="0.15">
      <c r="A9" s="142"/>
      <c r="B9" s="143" t="s">
        <v>28</v>
      </c>
      <c r="C9" s="143"/>
      <c r="D9" s="143"/>
      <c r="E9" s="143"/>
      <c r="F9" s="143"/>
      <c r="G9" s="143"/>
      <c r="H9" s="143"/>
      <c r="I9" s="143"/>
      <c r="J9" s="143"/>
      <c r="K9" s="143"/>
      <c r="L9" s="143"/>
      <c r="M9" s="143"/>
      <c r="N9" s="143"/>
      <c r="O9" s="143"/>
      <c r="P9" s="23"/>
      <c r="Q9" s="23"/>
      <c r="R9" s="23"/>
      <c r="S9" s="23"/>
      <c r="T9" s="23"/>
      <c r="U9" s="23"/>
      <c r="V9" s="23"/>
      <c r="W9" s="23"/>
      <c r="X9" s="23"/>
      <c r="Y9" s="23"/>
      <c r="Z9" s="23"/>
      <c r="AA9" s="23"/>
      <c r="AB9" s="23"/>
    </row>
    <row r="10" spans="1:38" ht="20.45" customHeight="1" x14ac:dyDescent="0.15">
      <c r="A10" s="16"/>
      <c r="B10" s="417" t="s">
        <v>95</v>
      </c>
      <c r="C10" s="494"/>
      <c r="D10" s="495"/>
      <c r="E10" s="495"/>
      <c r="F10" s="495"/>
      <c r="G10" s="495"/>
      <c r="H10" s="495"/>
      <c r="I10" s="495"/>
      <c r="J10" s="495"/>
      <c r="K10" s="495"/>
      <c r="L10" s="495"/>
      <c r="M10" s="495"/>
      <c r="N10" s="495"/>
      <c r="O10" s="495"/>
      <c r="P10" s="26"/>
      <c r="Q10" s="23"/>
      <c r="R10" s="23"/>
      <c r="S10" s="23"/>
      <c r="T10" s="23"/>
      <c r="U10" s="23"/>
      <c r="V10" s="23"/>
      <c r="W10" s="23"/>
      <c r="X10" s="23"/>
      <c r="Y10" s="23"/>
      <c r="Z10" s="23"/>
      <c r="AA10" s="23"/>
      <c r="AB10" s="23"/>
    </row>
    <row r="11" spans="1:38" ht="20.45" customHeight="1" x14ac:dyDescent="0.15">
      <c r="A11" s="16"/>
      <c r="B11" s="417" t="s">
        <v>96</v>
      </c>
      <c r="C11" s="494"/>
      <c r="D11" s="495"/>
      <c r="E11" s="495"/>
      <c r="F11" s="495"/>
      <c r="G11" s="495"/>
      <c r="H11" s="495"/>
      <c r="I11" s="495"/>
      <c r="J11" s="495"/>
      <c r="K11" s="495"/>
      <c r="L11" s="495"/>
      <c r="M11" s="495"/>
      <c r="N11" s="495"/>
      <c r="O11" s="495"/>
      <c r="P11" s="26"/>
      <c r="Q11" s="23"/>
      <c r="R11" s="23"/>
      <c r="S11" s="23"/>
      <c r="T11" s="23"/>
      <c r="U11" s="23"/>
      <c r="V11" s="23"/>
      <c r="W11" s="23"/>
      <c r="X11" s="23"/>
      <c r="Y11" s="23"/>
      <c r="Z11" s="23"/>
      <c r="AA11" s="23"/>
      <c r="AB11" s="128" t="s">
        <v>116</v>
      </c>
    </row>
    <row r="12" spans="1:38" ht="20.45" customHeight="1" x14ac:dyDescent="0.15">
      <c r="A12" s="16"/>
      <c r="B12" s="507" t="s">
        <v>97</v>
      </c>
      <c r="C12" s="508"/>
      <c r="D12" s="502"/>
      <c r="E12" s="503"/>
      <c r="F12" s="503"/>
      <c r="G12" s="503"/>
      <c r="H12" s="503"/>
      <c r="I12" s="504"/>
      <c r="J12" s="505" t="s">
        <v>43</v>
      </c>
      <c r="K12" s="506"/>
      <c r="L12" s="471"/>
      <c r="M12" s="472"/>
      <c r="N12" s="27" t="s">
        <v>41</v>
      </c>
      <c r="O12" s="178"/>
      <c r="P12" s="28"/>
      <c r="Q12" s="23"/>
      <c r="R12" s="23"/>
      <c r="S12" s="23"/>
      <c r="T12" s="23"/>
      <c r="U12" s="23"/>
      <c r="V12" s="23"/>
      <c r="W12" s="23"/>
      <c r="X12" s="23"/>
      <c r="Y12" s="23"/>
      <c r="Z12" s="23"/>
      <c r="AA12" s="23"/>
      <c r="AB12" s="148">
        <v>45778</v>
      </c>
      <c r="AC12" s="139" t="s">
        <v>42</v>
      </c>
      <c r="AD12" s="148">
        <v>45962</v>
      </c>
    </row>
    <row r="13" spans="1:38" ht="20.45" customHeight="1" x14ac:dyDescent="0.15">
      <c r="A13" s="16"/>
      <c r="B13" s="476" t="s">
        <v>98</v>
      </c>
      <c r="C13" s="477"/>
      <c r="D13" s="473"/>
      <c r="E13" s="501"/>
      <c r="F13" s="474"/>
      <c r="G13" s="139" t="s">
        <v>42</v>
      </c>
      <c r="H13" s="473"/>
      <c r="I13" s="474"/>
      <c r="J13" s="132">
        <f>EDATE(D13,6)</f>
        <v>182</v>
      </c>
      <c r="K13" s="13" t="s">
        <v>118</v>
      </c>
      <c r="L13" s="29"/>
      <c r="M13" s="29"/>
      <c r="N13" s="29"/>
      <c r="O13" s="30"/>
      <c r="P13" s="31"/>
      <c r="Q13" s="23"/>
      <c r="R13" s="23"/>
      <c r="S13" s="23"/>
      <c r="T13" s="23"/>
      <c r="U13" s="23"/>
      <c r="V13" s="23"/>
      <c r="W13" s="23"/>
      <c r="X13" s="23"/>
      <c r="Y13" s="23"/>
      <c r="Z13" s="23"/>
      <c r="AA13" s="23"/>
    </row>
    <row r="14" spans="1:38" ht="20.45" customHeight="1" x14ac:dyDescent="0.15">
      <c r="A14" s="16"/>
      <c r="B14" s="478"/>
      <c r="C14" s="479"/>
      <c r="D14" s="500" t="str">
        <f>IF(AND(D13&gt;=$AB$12,D13&lt;=$AD$12),"","雇用開始日を正しく入力")</f>
        <v>雇用開始日を正しく入力</v>
      </c>
      <c r="E14" s="480"/>
      <c r="F14" s="480"/>
      <c r="G14" s="133"/>
      <c r="H14" s="480" t="str">
        <f>IF(AND(H13&gt;=$AB$15,H13&lt;=$AD$15),"","雇用終了日を正しく入力")</f>
        <v>雇用終了日を正しく入力</v>
      </c>
      <c r="I14" s="480"/>
      <c r="J14" s="480" t="str">
        <f>IF(AND(H13&gt;=$D$13,H13&lt;$J$13),"","雇用期間は６か月以内")</f>
        <v/>
      </c>
      <c r="K14" s="480"/>
      <c r="L14" s="129"/>
      <c r="M14" s="129"/>
      <c r="N14" s="130"/>
      <c r="O14" s="131"/>
      <c r="P14" s="31"/>
      <c r="Q14" s="23"/>
      <c r="R14" s="23"/>
      <c r="S14" s="23"/>
      <c r="T14" s="23"/>
      <c r="U14" s="23"/>
      <c r="V14" s="23"/>
      <c r="W14" s="23"/>
      <c r="X14" s="23"/>
      <c r="Y14" s="23"/>
      <c r="Z14" s="23"/>
      <c r="AA14" s="23"/>
      <c r="AB14" s="128" t="s">
        <v>117</v>
      </c>
    </row>
    <row r="15" spans="1:38" ht="27" customHeight="1" x14ac:dyDescent="0.15">
      <c r="A15" s="16"/>
      <c r="B15" s="496" t="s">
        <v>99</v>
      </c>
      <c r="C15" s="497"/>
      <c r="D15" s="1"/>
      <c r="E15" s="417" t="s">
        <v>29</v>
      </c>
      <c r="F15" s="418"/>
      <c r="G15" s="418"/>
      <c r="H15" s="418"/>
      <c r="I15" s="418"/>
      <c r="J15" s="418"/>
      <c r="K15" s="418"/>
      <c r="L15" s="419"/>
      <c r="M15" s="419"/>
      <c r="N15" s="32">
        <v>1</v>
      </c>
      <c r="O15" s="33"/>
      <c r="P15" s="34"/>
      <c r="Q15" s="23"/>
      <c r="R15" s="23"/>
      <c r="S15" s="23"/>
      <c r="T15" s="23"/>
      <c r="U15" s="23"/>
      <c r="V15" s="23"/>
      <c r="W15" s="23"/>
      <c r="X15" s="23"/>
      <c r="Y15" s="23"/>
      <c r="Z15" s="23"/>
      <c r="AA15" s="23"/>
      <c r="AB15" s="232">
        <v>45778</v>
      </c>
      <c r="AC15" s="233" t="s">
        <v>42</v>
      </c>
      <c r="AD15" s="232">
        <v>46053</v>
      </c>
    </row>
    <row r="16" spans="1:38" ht="27" customHeight="1" x14ac:dyDescent="0.15">
      <c r="A16" s="16"/>
      <c r="B16" s="498"/>
      <c r="C16" s="499"/>
      <c r="D16" s="1"/>
      <c r="E16" s="417" t="s">
        <v>30</v>
      </c>
      <c r="F16" s="418"/>
      <c r="G16" s="418"/>
      <c r="H16" s="418"/>
      <c r="I16" s="418"/>
      <c r="J16" s="418"/>
      <c r="K16" s="418"/>
      <c r="L16" s="418"/>
      <c r="M16" s="418"/>
      <c r="N16" s="141"/>
      <c r="O16" s="140"/>
      <c r="P16" s="34"/>
      <c r="Q16" s="35"/>
      <c r="R16" s="23"/>
      <c r="S16" s="234"/>
      <c r="T16" s="35"/>
      <c r="U16" s="35"/>
      <c r="V16" s="35"/>
      <c r="W16" s="35"/>
      <c r="X16" s="35"/>
      <c r="Y16" s="35"/>
      <c r="Z16" s="35"/>
      <c r="AA16" s="35"/>
      <c r="AB16" s="35"/>
      <c r="AC16" s="187"/>
      <c r="AD16" s="187"/>
      <c r="AE16" s="187"/>
      <c r="AF16" s="187"/>
      <c r="AG16" s="187"/>
      <c r="AH16" s="187"/>
      <c r="AI16" s="187"/>
      <c r="AJ16" s="187"/>
      <c r="AK16" s="187"/>
      <c r="AL16" s="187"/>
    </row>
    <row r="17" spans="1:38" ht="27" customHeight="1" x14ac:dyDescent="0.15">
      <c r="A17" s="16"/>
      <c r="B17" s="442" t="s">
        <v>100</v>
      </c>
      <c r="C17" s="443"/>
      <c r="D17" s="1"/>
      <c r="E17" s="488" t="s">
        <v>174</v>
      </c>
      <c r="F17" s="489"/>
      <c r="G17" s="489"/>
      <c r="H17" s="489"/>
      <c r="I17" s="490"/>
      <c r="J17" s="1"/>
      <c r="K17" s="475" t="s">
        <v>175</v>
      </c>
      <c r="L17" s="475"/>
      <c r="M17" s="475"/>
      <c r="N17" s="475"/>
      <c r="O17" s="475"/>
      <c r="P17" s="36"/>
      <c r="Q17" s="35"/>
      <c r="R17" s="23"/>
      <c r="S17" s="424"/>
      <c r="T17" s="425"/>
      <c r="U17" s="235"/>
      <c r="V17" s="426"/>
      <c r="W17" s="426"/>
      <c r="X17" s="426"/>
      <c r="Y17" s="426"/>
      <c r="Z17" s="426"/>
      <c r="AA17" s="235"/>
      <c r="AB17" s="427"/>
      <c r="AC17" s="427"/>
      <c r="AD17" s="427"/>
      <c r="AE17" s="427"/>
      <c r="AF17" s="427"/>
      <c r="AG17" s="235"/>
      <c r="AH17" s="420"/>
      <c r="AI17" s="420"/>
      <c r="AJ17" s="420"/>
      <c r="AK17" s="420"/>
      <c r="AL17" s="420"/>
    </row>
    <row r="18" spans="1:38" ht="27" customHeight="1" x14ac:dyDescent="0.15">
      <c r="A18" s="16"/>
      <c r="B18" s="210"/>
      <c r="C18" s="211"/>
      <c r="D18" s="224"/>
      <c r="E18" s="212"/>
      <c r="F18" s="212"/>
      <c r="G18" s="212"/>
      <c r="H18" s="212"/>
      <c r="I18" s="212"/>
      <c r="J18" s="213"/>
      <c r="K18" s="213"/>
      <c r="L18" s="213"/>
      <c r="M18" s="213"/>
      <c r="N18" s="213"/>
      <c r="O18" s="213"/>
      <c r="P18" s="36"/>
      <c r="Q18" s="35"/>
      <c r="R18" s="23"/>
      <c r="S18" s="35"/>
      <c r="T18" s="35"/>
      <c r="U18" s="35"/>
      <c r="V18" s="35"/>
      <c r="W18" s="35"/>
      <c r="X18" s="35"/>
      <c r="Y18" s="35"/>
      <c r="Z18" s="35"/>
      <c r="AA18" s="35"/>
      <c r="AB18" s="187"/>
      <c r="AC18" s="187"/>
      <c r="AD18" s="187"/>
      <c r="AE18" s="187"/>
      <c r="AF18" s="187"/>
      <c r="AG18" s="187"/>
      <c r="AH18" s="187"/>
      <c r="AI18" s="187"/>
      <c r="AJ18" s="187"/>
      <c r="AK18" s="187"/>
      <c r="AL18" s="187"/>
    </row>
    <row r="19" spans="1:38" ht="20.45" customHeight="1" thickBot="1" x14ac:dyDescent="0.2">
      <c r="A19" s="34"/>
      <c r="B19" s="37" t="s">
        <v>31</v>
      </c>
      <c r="C19" s="34"/>
      <c r="D19" s="38" t="s">
        <v>123</v>
      </c>
      <c r="E19" s="39"/>
      <c r="F19" s="39"/>
      <c r="G19" s="39"/>
      <c r="H19" s="39"/>
      <c r="I19" s="39"/>
      <c r="J19" s="39"/>
      <c r="K19" s="31"/>
      <c r="L19" s="31"/>
      <c r="M19" s="31"/>
      <c r="N19" s="40"/>
      <c r="O19" s="31"/>
      <c r="P19" s="31"/>
      <c r="Q19" s="35"/>
      <c r="R19" s="35"/>
      <c r="S19" s="236"/>
      <c r="T19" s="35"/>
      <c r="U19" s="35"/>
      <c r="V19" s="35"/>
      <c r="W19" s="35"/>
      <c r="X19" s="35"/>
      <c r="Y19" s="35"/>
      <c r="Z19" s="35"/>
      <c r="AA19" s="35"/>
      <c r="AB19" s="35"/>
      <c r="AC19" s="187"/>
      <c r="AD19" s="187"/>
      <c r="AE19" s="187"/>
      <c r="AF19" s="187"/>
      <c r="AG19" s="187"/>
      <c r="AH19" s="187"/>
      <c r="AI19" s="187"/>
      <c r="AJ19" s="187"/>
      <c r="AK19" s="187"/>
      <c r="AL19" s="187"/>
    </row>
    <row r="20" spans="1:38" ht="45" customHeight="1" thickBot="1" x14ac:dyDescent="0.2">
      <c r="A20" s="34"/>
      <c r="B20" s="438" t="s">
        <v>94</v>
      </c>
      <c r="C20" s="439"/>
      <c r="D20" s="432" t="s">
        <v>121</v>
      </c>
      <c r="E20" s="432"/>
      <c r="F20" s="432"/>
      <c r="G20" s="432"/>
      <c r="H20" s="432"/>
      <c r="I20" s="432"/>
      <c r="J20" s="432"/>
      <c r="K20" s="432"/>
      <c r="L20" s="432"/>
      <c r="M20" s="432"/>
      <c r="N20" s="432"/>
      <c r="O20" s="433"/>
      <c r="P20" s="225"/>
      <c r="Q20" s="23"/>
      <c r="R20" s="35"/>
      <c r="S20" s="234"/>
      <c r="T20" s="35"/>
      <c r="U20" s="35"/>
      <c r="V20" s="35"/>
      <c r="W20" s="35"/>
      <c r="X20" s="35"/>
      <c r="Y20" s="35"/>
      <c r="Z20" s="35"/>
      <c r="AA20" s="35"/>
      <c r="AB20" s="35"/>
      <c r="AC20" s="187"/>
      <c r="AD20" s="187"/>
      <c r="AE20" s="187"/>
      <c r="AF20" s="187"/>
      <c r="AG20" s="187"/>
      <c r="AH20" s="187"/>
      <c r="AI20" s="187"/>
      <c r="AJ20" s="187"/>
      <c r="AK20" s="187"/>
      <c r="AL20" s="187"/>
    </row>
    <row r="21" spans="1:38" ht="45" customHeight="1" thickBot="1" x14ac:dyDescent="0.2">
      <c r="A21" s="16"/>
      <c r="B21" s="444" t="s">
        <v>32</v>
      </c>
      <c r="C21" s="439"/>
      <c r="D21" s="432" t="s">
        <v>101</v>
      </c>
      <c r="E21" s="436"/>
      <c r="F21" s="436"/>
      <c r="G21" s="436"/>
      <c r="H21" s="436"/>
      <c r="I21" s="436"/>
      <c r="J21" s="436"/>
      <c r="K21" s="436"/>
      <c r="L21" s="436"/>
      <c r="M21" s="436"/>
      <c r="N21" s="436"/>
      <c r="O21" s="437"/>
      <c r="P21" s="225"/>
      <c r="Q21" s="23"/>
      <c r="R21" s="23"/>
      <c r="S21" s="415"/>
      <c r="T21" s="416"/>
      <c r="U21" s="416"/>
      <c r="V21" s="416"/>
      <c r="W21" s="416"/>
      <c r="X21" s="416"/>
      <c r="Y21" s="416"/>
      <c r="Z21" s="416"/>
      <c r="AA21" s="416"/>
      <c r="AB21" s="416"/>
      <c r="AC21" s="416"/>
      <c r="AD21" s="416"/>
      <c r="AE21" s="187"/>
      <c r="AF21" s="187"/>
      <c r="AG21" s="187"/>
      <c r="AH21" s="187"/>
      <c r="AI21" s="187"/>
      <c r="AJ21" s="187"/>
      <c r="AK21" s="187"/>
      <c r="AL21" s="187"/>
    </row>
    <row r="22" spans="1:38" ht="39" customHeight="1" thickBot="1" x14ac:dyDescent="0.2">
      <c r="A22" s="16"/>
      <c r="B22" s="454" t="s">
        <v>48</v>
      </c>
      <c r="C22" s="455"/>
      <c r="D22" s="421" t="s">
        <v>47</v>
      </c>
      <c r="E22" s="421"/>
      <c r="F22" s="421"/>
      <c r="G22" s="422"/>
      <c r="H22" s="226"/>
      <c r="I22" s="451" t="s">
        <v>45</v>
      </c>
      <c r="J22" s="452"/>
      <c r="K22" s="452"/>
      <c r="L22" s="452"/>
      <c r="M22" s="452"/>
      <c r="N22" s="452"/>
      <c r="O22" s="452"/>
      <c r="P22" s="453"/>
      <c r="Q22" s="23"/>
      <c r="R22" s="23"/>
      <c r="S22" s="35"/>
      <c r="T22" s="35"/>
      <c r="U22" s="35"/>
      <c r="V22" s="35"/>
      <c r="W22" s="35"/>
      <c r="X22" s="35"/>
      <c r="Y22" s="35"/>
      <c r="Z22" s="35"/>
      <c r="AA22" s="35"/>
      <c r="AB22" s="35"/>
      <c r="AC22" s="187"/>
      <c r="AD22" s="187"/>
      <c r="AE22" s="187"/>
      <c r="AF22" s="187"/>
      <c r="AG22" s="187"/>
      <c r="AH22" s="187"/>
      <c r="AI22" s="187"/>
      <c r="AJ22" s="187"/>
      <c r="AK22" s="187"/>
      <c r="AL22" s="187"/>
    </row>
    <row r="23" spans="1:38" ht="39" customHeight="1" thickBot="1" x14ac:dyDescent="0.2">
      <c r="A23" s="16"/>
      <c r="B23" s="456"/>
      <c r="C23" s="457"/>
      <c r="D23" s="421"/>
      <c r="E23" s="421"/>
      <c r="F23" s="421"/>
      <c r="G23" s="422"/>
      <c r="H23" s="227"/>
      <c r="I23" s="451" t="s">
        <v>46</v>
      </c>
      <c r="J23" s="452"/>
      <c r="K23" s="452"/>
      <c r="L23" s="452"/>
      <c r="M23" s="452"/>
      <c r="N23" s="452"/>
      <c r="O23" s="452"/>
      <c r="P23" s="452"/>
      <c r="Q23" s="23"/>
      <c r="R23" s="23"/>
      <c r="S23" s="35"/>
      <c r="T23" s="35"/>
      <c r="U23" s="35"/>
      <c r="V23" s="35"/>
      <c r="W23" s="35"/>
      <c r="X23" s="35"/>
      <c r="Y23" s="35"/>
      <c r="Z23" s="35"/>
      <c r="AA23" s="35"/>
      <c r="AB23" s="35"/>
      <c r="AC23" s="187"/>
      <c r="AD23" s="187"/>
      <c r="AE23" s="187"/>
      <c r="AF23" s="187"/>
      <c r="AG23" s="187"/>
      <c r="AH23" s="187"/>
      <c r="AI23" s="187"/>
      <c r="AJ23" s="187"/>
      <c r="AK23" s="187"/>
      <c r="AL23" s="187"/>
    </row>
    <row r="24" spans="1:38" ht="39" customHeight="1" thickBot="1" x14ac:dyDescent="0.2">
      <c r="A24" s="16"/>
      <c r="B24" s="456"/>
      <c r="C24" s="457"/>
      <c r="D24" s="421"/>
      <c r="E24" s="421"/>
      <c r="F24" s="421"/>
      <c r="G24" s="422"/>
      <c r="H24" s="228"/>
      <c r="I24" s="430" t="s">
        <v>44</v>
      </c>
      <c r="J24" s="431"/>
      <c r="K24" s="431"/>
      <c r="L24" s="431"/>
      <c r="M24" s="431"/>
      <c r="N24" s="431"/>
      <c r="O24" s="431"/>
      <c r="P24" s="431"/>
      <c r="Q24" s="23"/>
      <c r="R24" s="23"/>
      <c r="S24" s="234"/>
      <c r="T24" s="35"/>
      <c r="U24" s="35"/>
      <c r="V24" s="35"/>
      <c r="W24" s="35"/>
      <c r="X24" s="35"/>
      <c r="Y24" s="35"/>
      <c r="Z24" s="35"/>
      <c r="AA24" s="35"/>
      <c r="AB24" s="35"/>
      <c r="AC24" s="187"/>
      <c r="AD24" s="187"/>
      <c r="AE24" s="187"/>
      <c r="AF24" s="187"/>
      <c r="AG24" s="187"/>
      <c r="AH24" s="187"/>
      <c r="AI24" s="187"/>
      <c r="AJ24" s="187"/>
      <c r="AK24" s="187"/>
      <c r="AL24" s="187"/>
    </row>
    <row r="25" spans="1:38" ht="44.25" customHeight="1" thickBot="1" x14ac:dyDescent="0.2">
      <c r="A25" s="16"/>
      <c r="B25" s="456"/>
      <c r="C25" s="457"/>
      <c r="D25" s="421" t="s">
        <v>200</v>
      </c>
      <c r="E25" s="421"/>
      <c r="F25" s="421"/>
      <c r="G25" s="460"/>
      <c r="H25" s="226"/>
      <c r="I25" s="465" t="s">
        <v>202</v>
      </c>
      <c r="J25" s="466"/>
      <c r="K25" s="466"/>
      <c r="L25" s="466"/>
      <c r="M25" s="466"/>
      <c r="N25" s="466"/>
      <c r="O25" s="466"/>
      <c r="P25" s="466"/>
      <c r="Q25" s="23"/>
      <c r="R25" s="23"/>
      <c r="S25" s="469"/>
      <c r="T25" s="469"/>
      <c r="U25" s="469"/>
      <c r="V25" s="469"/>
      <c r="W25" s="237"/>
      <c r="X25" s="237"/>
      <c r="Y25" s="238"/>
      <c r="Z25" s="470"/>
      <c r="AA25" s="470"/>
      <c r="AB25" s="470"/>
      <c r="AC25" s="470"/>
      <c r="AD25" s="470"/>
      <c r="AE25" s="470"/>
      <c r="AF25" s="470"/>
      <c r="AG25" s="470"/>
      <c r="AH25" s="187"/>
      <c r="AI25" s="187"/>
      <c r="AJ25" s="187"/>
      <c r="AK25" s="187"/>
      <c r="AL25" s="187"/>
    </row>
    <row r="26" spans="1:38" ht="44.25" customHeight="1" thickBot="1" x14ac:dyDescent="0.2">
      <c r="A26" s="16"/>
      <c r="B26" s="456"/>
      <c r="C26" s="457"/>
      <c r="D26" s="461"/>
      <c r="E26" s="461"/>
      <c r="F26" s="461"/>
      <c r="G26" s="462"/>
      <c r="H26" s="227"/>
      <c r="I26" s="467" t="s">
        <v>188</v>
      </c>
      <c r="J26" s="468"/>
      <c r="K26" s="468"/>
      <c r="L26" s="468"/>
      <c r="M26" s="468"/>
      <c r="N26" s="468"/>
      <c r="O26" s="468"/>
      <c r="P26" s="468"/>
      <c r="Q26" s="23"/>
      <c r="R26" s="23"/>
      <c r="S26" s="469"/>
      <c r="T26" s="469"/>
      <c r="U26" s="469"/>
      <c r="V26" s="469"/>
      <c r="W26" s="237"/>
      <c r="X26" s="237"/>
      <c r="Y26" s="238"/>
      <c r="Z26" s="470"/>
      <c r="AA26" s="470"/>
      <c r="AB26" s="470"/>
      <c r="AC26" s="470"/>
      <c r="AD26" s="470"/>
      <c r="AE26" s="470"/>
      <c r="AF26" s="470"/>
      <c r="AG26" s="470"/>
      <c r="AH26" s="187"/>
      <c r="AI26" s="187"/>
      <c r="AJ26" s="187"/>
      <c r="AK26" s="187"/>
      <c r="AL26" s="187"/>
    </row>
    <row r="27" spans="1:38" ht="46.5" customHeight="1" thickBot="1" x14ac:dyDescent="0.2">
      <c r="A27" s="16"/>
      <c r="B27" s="458"/>
      <c r="C27" s="459"/>
      <c r="D27" s="421" t="s">
        <v>124</v>
      </c>
      <c r="E27" s="440"/>
      <c r="F27" s="440"/>
      <c r="G27" s="440"/>
      <c r="H27" s="440"/>
      <c r="I27" s="440"/>
      <c r="J27" s="440"/>
      <c r="K27" s="440"/>
      <c r="L27" s="440"/>
      <c r="M27" s="440"/>
      <c r="N27" s="440"/>
      <c r="O27" s="441"/>
      <c r="P27" s="225"/>
      <c r="Q27" s="23"/>
      <c r="R27" s="23"/>
      <c r="S27" s="236"/>
      <c r="T27" s="35"/>
      <c r="U27" s="35"/>
      <c r="V27" s="35"/>
      <c r="W27" s="35"/>
      <c r="X27" s="35"/>
      <c r="Y27" s="35"/>
      <c r="Z27" s="35"/>
      <c r="AA27" s="35"/>
      <c r="AB27" s="35"/>
      <c r="AC27" s="187"/>
      <c r="AD27" s="187"/>
      <c r="AE27" s="187"/>
      <c r="AF27" s="187"/>
      <c r="AG27" s="187"/>
      <c r="AH27" s="187"/>
      <c r="AI27" s="187"/>
      <c r="AJ27" s="187"/>
      <c r="AK27" s="187"/>
      <c r="AL27" s="187"/>
    </row>
    <row r="28" spans="1:38" ht="46.5" customHeight="1" thickBot="1" x14ac:dyDescent="0.2">
      <c r="A28" s="16"/>
      <c r="B28" s="428" t="s">
        <v>33</v>
      </c>
      <c r="C28" s="429"/>
      <c r="D28" s="434" t="s">
        <v>115</v>
      </c>
      <c r="E28" s="434"/>
      <c r="F28" s="434"/>
      <c r="G28" s="434"/>
      <c r="H28" s="434"/>
      <c r="I28" s="434"/>
      <c r="J28" s="434"/>
      <c r="K28" s="434"/>
      <c r="L28" s="434"/>
      <c r="M28" s="434"/>
      <c r="N28" s="434"/>
      <c r="O28" s="435"/>
      <c r="P28" s="225"/>
      <c r="Q28" s="23"/>
      <c r="R28" s="23"/>
      <c r="S28" s="35"/>
      <c r="T28" s="35"/>
      <c r="U28" s="239"/>
      <c r="V28" s="239"/>
      <c r="W28" s="239"/>
      <c r="X28" s="239"/>
      <c r="Y28" s="239"/>
      <c r="Z28" s="239"/>
      <c r="AA28" s="239"/>
      <c r="AB28" s="239"/>
      <c r="AC28" s="187"/>
      <c r="AD28" s="187"/>
      <c r="AE28" s="187"/>
      <c r="AF28" s="187"/>
      <c r="AG28" s="187"/>
      <c r="AH28" s="187"/>
      <c r="AI28" s="187"/>
      <c r="AJ28" s="187"/>
      <c r="AK28" s="187"/>
      <c r="AL28" s="187"/>
    </row>
    <row r="29" spans="1:38" ht="46.5" customHeight="1" thickBot="1" x14ac:dyDescent="0.2">
      <c r="A29" s="16"/>
      <c r="B29" s="445" t="s">
        <v>34</v>
      </c>
      <c r="C29" s="446"/>
      <c r="D29" s="421" t="s">
        <v>114</v>
      </c>
      <c r="E29" s="421"/>
      <c r="F29" s="421"/>
      <c r="G29" s="421"/>
      <c r="H29" s="421"/>
      <c r="I29" s="421"/>
      <c r="J29" s="421"/>
      <c r="K29" s="421"/>
      <c r="L29" s="421"/>
      <c r="M29" s="421"/>
      <c r="N29" s="421"/>
      <c r="O29" s="422"/>
      <c r="P29" s="229"/>
      <c r="Q29" s="23"/>
      <c r="R29" s="23"/>
      <c r="S29" s="35"/>
      <c r="T29" s="35"/>
      <c r="U29" s="415"/>
      <c r="V29" s="415"/>
      <c r="W29" s="415"/>
      <c r="X29" s="415"/>
      <c r="Y29" s="415"/>
      <c r="Z29" s="415"/>
      <c r="AA29" s="415"/>
      <c r="AB29" s="415"/>
      <c r="AC29" s="415"/>
      <c r="AD29" s="415"/>
      <c r="AE29" s="415"/>
      <c r="AF29" s="415"/>
      <c r="AG29" s="235"/>
      <c r="AH29" s="187"/>
      <c r="AI29" s="187"/>
      <c r="AJ29" s="187"/>
      <c r="AK29" s="187"/>
      <c r="AL29" s="187"/>
    </row>
    <row r="30" spans="1:38" ht="46.5" customHeight="1" thickBot="1" x14ac:dyDescent="0.2">
      <c r="A30" s="16"/>
      <c r="B30" s="447"/>
      <c r="C30" s="448"/>
      <c r="D30" s="421" t="s">
        <v>35</v>
      </c>
      <c r="E30" s="421"/>
      <c r="F30" s="421"/>
      <c r="G30" s="421"/>
      <c r="H30" s="421"/>
      <c r="I30" s="421"/>
      <c r="J30" s="421"/>
      <c r="K30" s="421"/>
      <c r="L30" s="421"/>
      <c r="M30" s="421"/>
      <c r="N30" s="421"/>
      <c r="O30" s="422"/>
      <c r="P30" s="229"/>
      <c r="Q30" s="23"/>
      <c r="R30" s="23"/>
      <c r="S30" s="35"/>
      <c r="T30" s="35"/>
      <c r="U30" s="35"/>
      <c r="V30" s="35"/>
      <c r="W30" s="35"/>
      <c r="X30" s="35"/>
      <c r="Y30" s="35"/>
      <c r="Z30" s="35"/>
      <c r="AA30" s="35"/>
      <c r="AB30" s="35"/>
      <c r="AC30" s="187"/>
      <c r="AD30" s="187"/>
      <c r="AE30" s="187"/>
      <c r="AF30" s="187"/>
      <c r="AG30" s="187"/>
      <c r="AH30" s="187"/>
      <c r="AI30" s="187"/>
      <c r="AJ30" s="187"/>
      <c r="AK30" s="187"/>
      <c r="AL30" s="187"/>
    </row>
    <row r="31" spans="1:38" ht="46.5" customHeight="1" thickBot="1" x14ac:dyDescent="0.2">
      <c r="A31" s="16"/>
      <c r="B31" s="449"/>
      <c r="C31" s="450"/>
      <c r="D31" s="421" t="s">
        <v>36</v>
      </c>
      <c r="E31" s="421"/>
      <c r="F31" s="421"/>
      <c r="G31" s="421"/>
      <c r="H31" s="421"/>
      <c r="I31" s="421"/>
      <c r="J31" s="421"/>
      <c r="K31" s="421"/>
      <c r="L31" s="421"/>
      <c r="M31" s="421"/>
      <c r="N31" s="421"/>
      <c r="O31" s="422"/>
      <c r="P31" s="229"/>
      <c r="Q31" s="23"/>
      <c r="R31" s="23"/>
      <c r="S31" s="423"/>
      <c r="T31" s="423"/>
      <c r="U31" s="423"/>
      <c r="V31" s="423"/>
      <c r="W31" s="423"/>
      <c r="X31" s="423"/>
      <c r="Y31" s="423"/>
      <c r="Z31" s="423"/>
      <c r="AA31" s="423"/>
      <c r="AB31" s="423"/>
      <c r="AC31" s="187"/>
      <c r="AD31" s="187"/>
      <c r="AE31" s="187"/>
      <c r="AF31" s="187"/>
      <c r="AG31" s="187"/>
      <c r="AH31" s="187"/>
      <c r="AI31" s="187"/>
      <c r="AJ31" s="187"/>
      <c r="AK31" s="187"/>
      <c r="AL31" s="187"/>
    </row>
    <row r="32" spans="1:38" ht="46.5" customHeight="1" thickBot="1" x14ac:dyDescent="0.2">
      <c r="A32" s="16"/>
      <c r="B32" s="428" t="s">
        <v>102</v>
      </c>
      <c r="C32" s="429"/>
      <c r="D32" s="421" t="s">
        <v>125</v>
      </c>
      <c r="E32" s="421"/>
      <c r="F32" s="421"/>
      <c r="G32" s="421"/>
      <c r="H32" s="421"/>
      <c r="I32" s="421"/>
      <c r="J32" s="421"/>
      <c r="K32" s="421"/>
      <c r="L32" s="421"/>
      <c r="M32" s="421"/>
      <c r="N32" s="421"/>
      <c r="O32" s="422"/>
      <c r="P32" s="229"/>
      <c r="Q32" s="23"/>
      <c r="R32" s="23"/>
      <c r="S32" s="35"/>
      <c r="T32" s="35"/>
      <c r="U32" s="35"/>
      <c r="V32" s="35"/>
      <c r="W32" s="35"/>
      <c r="X32" s="35"/>
      <c r="Y32" s="35"/>
      <c r="Z32" s="35"/>
      <c r="AA32" s="35"/>
      <c r="AB32" s="35"/>
      <c r="AC32" s="187"/>
      <c r="AD32" s="187"/>
      <c r="AE32" s="187"/>
      <c r="AF32" s="187"/>
      <c r="AG32" s="187"/>
      <c r="AH32" s="187"/>
      <c r="AI32" s="187"/>
      <c r="AJ32" s="187"/>
      <c r="AK32" s="187"/>
      <c r="AL32" s="187"/>
    </row>
    <row r="33" spans="1:38" ht="11.25" customHeight="1" x14ac:dyDescent="0.15">
      <c r="A33" s="16"/>
      <c r="B33" s="41"/>
      <c r="C33" s="41"/>
      <c r="D33" s="31"/>
      <c r="E33" s="31"/>
      <c r="F33" s="31"/>
      <c r="G33" s="31"/>
      <c r="H33" s="31"/>
      <c r="I33" s="31"/>
      <c r="J33" s="31"/>
      <c r="K33" s="31"/>
      <c r="L33" s="31"/>
      <c r="M33" s="31"/>
      <c r="N33" s="31"/>
      <c r="O33" s="31"/>
      <c r="P33" s="31"/>
      <c r="Q33" s="23"/>
      <c r="R33" s="23"/>
      <c r="S33" s="35"/>
      <c r="T33" s="35"/>
      <c r="U33" s="35"/>
      <c r="V33" s="35"/>
      <c r="W33" s="35"/>
      <c r="X33" s="35"/>
      <c r="Y33" s="35"/>
      <c r="Z33" s="35"/>
      <c r="AA33" s="35"/>
      <c r="AB33" s="35"/>
      <c r="AC33" s="187"/>
      <c r="AD33" s="187"/>
      <c r="AE33" s="187"/>
      <c r="AF33" s="187"/>
      <c r="AG33" s="187"/>
      <c r="AH33" s="187"/>
      <c r="AI33" s="187"/>
      <c r="AJ33" s="187"/>
      <c r="AK33" s="187"/>
      <c r="AL33" s="187"/>
    </row>
    <row r="34" spans="1:38" ht="15.75" customHeight="1" x14ac:dyDescent="0.15">
      <c r="A34" s="42"/>
      <c r="B34" s="230" t="s">
        <v>37</v>
      </c>
      <c r="C34" s="231"/>
      <c r="D34" s="231"/>
      <c r="E34" s="43"/>
      <c r="F34" s="42"/>
      <c r="G34" s="43"/>
      <c r="H34" s="43"/>
      <c r="I34" s="43"/>
      <c r="J34" s="43"/>
      <c r="K34" s="42"/>
      <c r="L34" s="42"/>
      <c r="M34" s="42"/>
      <c r="N34" s="42"/>
      <c r="O34" s="42"/>
      <c r="P34" s="42"/>
      <c r="Q34" s="42"/>
      <c r="R34" s="42"/>
      <c r="S34" s="240"/>
      <c r="T34" s="240"/>
      <c r="U34" s="240"/>
      <c r="V34" s="240"/>
      <c r="W34" s="240"/>
      <c r="X34" s="240"/>
      <c r="Y34" s="240"/>
      <c r="Z34" s="240"/>
      <c r="AA34" s="240"/>
      <c r="AB34" s="240"/>
      <c r="AC34" s="187"/>
      <c r="AD34" s="187"/>
      <c r="AE34" s="187"/>
      <c r="AF34" s="187"/>
      <c r="AG34" s="187"/>
      <c r="AH34" s="187"/>
      <c r="AI34" s="187"/>
      <c r="AJ34" s="187"/>
      <c r="AK34" s="187"/>
      <c r="AL34" s="187"/>
    </row>
    <row r="35" spans="1:38" ht="7.5" customHeight="1" x14ac:dyDescent="0.15">
      <c r="A35" s="42"/>
      <c r="B35" s="43"/>
      <c r="C35" s="44"/>
      <c r="D35" s="43"/>
      <c r="E35" s="43"/>
      <c r="F35" s="43"/>
      <c r="G35" s="43"/>
      <c r="H35" s="43"/>
      <c r="I35" s="43"/>
      <c r="J35" s="43"/>
      <c r="K35" s="42"/>
      <c r="L35" s="42"/>
      <c r="M35" s="42"/>
      <c r="N35" s="42"/>
      <c r="O35" s="42"/>
      <c r="P35" s="42"/>
      <c r="Q35" s="42"/>
      <c r="R35" s="42"/>
      <c r="S35" s="240"/>
      <c r="T35" s="240"/>
      <c r="U35" s="240"/>
      <c r="V35" s="240"/>
      <c r="W35" s="240"/>
      <c r="X35" s="240"/>
      <c r="Y35" s="240"/>
      <c r="Z35" s="240"/>
      <c r="AA35" s="240"/>
      <c r="AB35" s="240"/>
      <c r="AC35" s="187"/>
      <c r="AD35" s="187"/>
      <c r="AE35" s="187"/>
      <c r="AF35" s="187"/>
      <c r="AG35" s="187"/>
      <c r="AH35" s="187"/>
      <c r="AI35" s="187"/>
      <c r="AJ35" s="187"/>
      <c r="AK35" s="187"/>
      <c r="AL35" s="187"/>
    </row>
    <row r="36" spans="1:38" ht="18.600000000000001" customHeight="1" x14ac:dyDescent="0.15">
      <c r="A36" s="42"/>
      <c r="B36" s="43" t="s">
        <v>38</v>
      </c>
      <c r="C36" s="45"/>
      <c r="D36" s="43"/>
      <c r="E36" s="43"/>
      <c r="F36" s="43"/>
      <c r="G36" s="43"/>
      <c r="H36" s="43"/>
      <c r="I36" s="43"/>
      <c r="J36" s="43"/>
      <c r="K36" s="42"/>
      <c r="L36" s="42"/>
      <c r="M36" s="42"/>
      <c r="N36" s="42"/>
      <c r="O36" s="42"/>
      <c r="P36" s="42"/>
      <c r="Q36" s="42"/>
      <c r="R36" s="42"/>
      <c r="S36" s="240"/>
      <c r="T36" s="240"/>
      <c r="U36" s="240"/>
      <c r="V36" s="240"/>
      <c r="W36" s="240"/>
      <c r="X36" s="240"/>
      <c r="Y36" s="240"/>
      <c r="Z36" s="240"/>
      <c r="AA36" s="240"/>
      <c r="AB36" s="240"/>
      <c r="AC36" s="187"/>
      <c r="AD36" s="187"/>
      <c r="AE36" s="187"/>
      <c r="AF36" s="187"/>
      <c r="AG36" s="187"/>
      <c r="AH36" s="187"/>
      <c r="AI36" s="187"/>
      <c r="AJ36" s="187"/>
      <c r="AK36" s="187"/>
      <c r="AL36" s="187"/>
    </row>
    <row r="37" spans="1:38" ht="12.75" customHeight="1" x14ac:dyDescent="0.15">
      <c r="A37" s="42"/>
      <c r="B37" s="46"/>
      <c r="C37" s="43"/>
      <c r="D37" s="43"/>
      <c r="E37" s="43"/>
      <c r="F37" s="43"/>
      <c r="G37" s="43"/>
      <c r="H37" s="43"/>
      <c r="I37" s="43"/>
      <c r="J37" s="43"/>
      <c r="K37" s="42"/>
      <c r="L37" s="42"/>
      <c r="M37" s="42"/>
      <c r="N37" s="42"/>
      <c r="O37" s="42"/>
      <c r="P37" s="42"/>
      <c r="Q37" s="42"/>
      <c r="R37" s="42"/>
      <c r="S37" s="240"/>
      <c r="T37" s="240"/>
      <c r="U37" s="240"/>
      <c r="V37" s="240"/>
      <c r="W37" s="240"/>
      <c r="X37" s="240"/>
      <c r="Y37" s="240"/>
      <c r="Z37" s="240"/>
      <c r="AA37" s="240"/>
      <c r="AB37" s="240"/>
      <c r="AC37" s="187"/>
      <c r="AD37" s="187"/>
      <c r="AE37" s="187"/>
      <c r="AF37" s="187"/>
      <c r="AG37" s="187"/>
      <c r="AH37" s="187"/>
      <c r="AI37" s="187"/>
      <c r="AJ37" s="187"/>
      <c r="AK37" s="187"/>
      <c r="AL37" s="187"/>
    </row>
    <row r="38" spans="1:38" ht="18.600000000000001" customHeight="1" x14ac:dyDescent="0.15">
      <c r="A38" s="42"/>
      <c r="B38" s="43"/>
      <c r="C38" s="43" t="s">
        <v>39</v>
      </c>
      <c r="D38" s="43"/>
      <c r="E38" s="43"/>
      <c r="F38" s="43"/>
      <c r="G38" s="43"/>
      <c r="H38" s="43"/>
      <c r="I38" s="43"/>
      <c r="J38" s="43"/>
      <c r="K38" s="42"/>
      <c r="L38" s="42"/>
      <c r="M38" s="42"/>
      <c r="N38" s="42"/>
      <c r="O38" s="42"/>
      <c r="P38" s="42"/>
      <c r="Q38" s="42"/>
      <c r="R38" s="42"/>
      <c r="S38" s="240"/>
      <c r="T38" s="240"/>
      <c r="U38" s="240"/>
      <c r="V38" s="240"/>
      <c r="W38" s="240"/>
      <c r="X38" s="240"/>
      <c r="Y38" s="240"/>
      <c r="Z38" s="240"/>
      <c r="AA38" s="240"/>
      <c r="AB38" s="240"/>
      <c r="AC38" s="187"/>
      <c r="AD38" s="187"/>
      <c r="AE38" s="187"/>
      <c r="AF38" s="187"/>
      <c r="AG38" s="187"/>
      <c r="AH38" s="187"/>
      <c r="AI38" s="187"/>
      <c r="AJ38" s="187"/>
      <c r="AK38" s="187"/>
      <c r="AL38" s="187"/>
    </row>
    <row r="39" spans="1:38" ht="24" customHeight="1" x14ac:dyDescent="0.15">
      <c r="A39" s="42"/>
      <c r="B39" s="43"/>
      <c r="C39" s="47" t="s">
        <v>104</v>
      </c>
      <c r="D39" s="47"/>
      <c r="E39" s="47"/>
      <c r="F39" s="47"/>
      <c r="G39" s="47"/>
      <c r="H39" s="47"/>
      <c r="I39" s="47"/>
      <c r="J39" s="47"/>
      <c r="K39" s="42"/>
      <c r="L39" s="42"/>
      <c r="M39" s="42"/>
      <c r="N39" s="42"/>
      <c r="O39" s="42"/>
      <c r="P39" s="42"/>
      <c r="Q39" s="42"/>
      <c r="R39" s="42"/>
      <c r="S39" s="42"/>
      <c r="T39" s="42"/>
      <c r="U39" s="42"/>
      <c r="V39" s="42"/>
      <c r="W39" s="42"/>
      <c r="X39" s="42"/>
      <c r="Y39" s="42"/>
      <c r="Z39" s="42"/>
      <c r="AA39" s="42"/>
      <c r="AB39" s="42"/>
    </row>
    <row r="40" spans="1:38" ht="9" customHeight="1" x14ac:dyDescent="0.15">
      <c r="A40" s="42"/>
      <c r="B40" s="42"/>
      <c r="C40" s="48"/>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38" ht="18.600000000000001" customHeight="1" x14ac:dyDescent="0.15">
      <c r="A41" s="16"/>
      <c r="B41" s="49" t="s">
        <v>40</v>
      </c>
      <c r="C41" s="23"/>
      <c r="D41" s="23"/>
      <c r="E41" s="23"/>
      <c r="F41" s="50"/>
      <c r="G41" s="50"/>
      <c r="H41" s="50"/>
      <c r="I41" s="50"/>
      <c r="J41" s="19"/>
      <c r="K41" s="16"/>
      <c r="L41" s="16"/>
      <c r="M41" s="19"/>
      <c r="N41" s="23"/>
      <c r="O41" s="23"/>
      <c r="P41" s="23"/>
      <c r="Q41" s="23"/>
      <c r="R41" s="23"/>
      <c r="S41" s="23"/>
      <c r="T41" s="23"/>
      <c r="U41" s="23"/>
      <c r="V41" s="23"/>
      <c r="W41" s="23"/>
      <c r="X41" s="23"/>
      <c r="Y41" s="23"/>
      <c r="Z41" s="23"/>
      <c r="AA41" s="23"/>
      <c r="AB41" s="23"/>
    </row>
    <row r="42" spans="1:38" x14ac:dyDescent="0.15">
      <c r="A42" s="16"/>
      <c r="B42" s="23"/>
      <c r="C42" s="23"/>
      <c r="D42" s="23"/>
      <c r="E42" s="23"/>
      <c r="F42" s="50"/>
      <c r="G42" s="50"/>
      <c r="H42" s="50"/>
      <c r="I42" s="50"/>
      <c r="J42" s="19"/>
      <c r="K42" s="16"/>
      <c r="L42" s="16"/>
      <c r="M42" s="19"/>
      <c r="N42" s="23"/>
      <c r="O42" s="23"/>
      <c r="P42" s="23"/>
      <c r="Q42" s="23"/>
      <c r="R42" s="23"/>
      <c r="S42" s="23"/>
      <c r="T42" s="23"/>
      <c r="U42" s="23"/>
      <c r="V42" s="23"/>
      <c r="W42" s="23"/>
      <c r="X42" s="23"/>
      <c r="Y42" s="23"/>
      <c r="Z42" s="23"/>
      <c r="AA42" s="23"/>
      <c r="AB42" s="23"/>
    </row>
  </sheetData>
  <sheetProtection algorithmName="SHA-512" hashValue="PWEtoMl1n7mpZajl3w24hKSah4Inu7GSPF/yKmlQ2YWVUV3QivXAAmSTj/UXlgzRN5kXJhfKgqbYs3/SUdCJ8g==" saltValue="SPh8SmCjkZTIlJnYqHBHjw==" spinCount="100000" sheet="1" objects="1" scenarios="1" insertRows="0" selectLockedCells="1"/>
  <mergeCells count="57">
    <mergeCell ref="B15:C16"/>
    <mergeCell ref="D14:F14"/>
    <mergeCell ref="D13:F13"/>
    <mergeCell ref="D12:I12"/>
    <mergeCell ref="J12:K12"/>
    <mergeCell ref="B12:C12"/>
    <mergeCell ref="A7:P7"/>
    <mergeCell ref="A8:N8"/>
    <mergeCell ref="B10:C10"/>
    <mergeCell ref="D10:O10"/>
    <mergeCell ref="B11:C11"/>
    <mergeCell ref="D11:O11"/>
    <mergeCell ref="C6:D6"/>
    <mergeCell ref="I25:P25"/>
    <mergeCell ref="I26:P26"/>
    <mergeCell ref="S25:V26"/>
    <mergeCell ref="Z25:AG25"/>
    <mergeCell ref="Z26:AG26"/>
    <mergeCell ref="L12:M12"/>
    <mergeCell ref="H13:I13"/>
    <mergeCell ref="K17:O17"/>
    <mergeCell ref="B13:C14"/>
    <mergeCell ref="H14:I14"/>
    <mergeCell ref="J14:K14"/>
    <mergeCell ref="B4:B6"/>
    <mergeCell ref="C4:D4"/>
    <mergeCell ref="C5:D5"/>
    <mergeCell ref="E17:I17"/>
    <mergeCell ref="B17:C17"/>
    <mergeCell ref="D30:O30"/>
    <mergeCell ref="B21:C21"/>
    <mergeCell ref="D22:G24"/>
    <mergeCell ref="B29:C31"/>
    <mergeCell ref="D29:O29"/>
    <mergeCell ref="I22:P22"/>
    <mergeCell ref="I23:P23"/>
    <mergeCell ref="B22:C27"/>
    <mergeCell ref="D25:G26"/>
    <mergeCell ref="B32:C32"/>
    <mergeCell ref="I24:P24"/>
    <mergeCell ref="D20:O20"/>
    <mergeCell ref="B28:C28"/>
    <mergeCell ref="D28:O28"/>
    <mergeCell ref="D21:O21"/>
    <mergeCell ref="B20:C20"/>
    <mergeCell ref="D27:O27"/>
    <mergeCell ref="D31:O31"/>
    <mergeCell ref="S21:AD21"/>
    <mergeCell ref="E15:M15"/>
    <mergeCell ref="E16:M16"/>
    <mergeCell ref="AH17:AL17"/>
    <mergeCell ref="D32:O32"/>
    <mergeCell ref="S31:AB31"/>
    <mergeCell ref="S17:T17"/>
    <mergeCell ref="V17:Z17"/>
    <mergeCell ref="AB17:AF17"/>
    <mergeCell ref="U29:AF29"/>
  </mergeCells>
  <phoneticPr fontId="2"/>
  <dataValidations count="6">
    <dataValidation type="list" allowBlank="1" showInputMessage="1" showErrorMessage="1" sqref="D15:D18 J17 U17 AA17 AG17" xr:uid="{00000000-0002-0000-0100-000000000000}">
      <formula1>"〇"</formula1>
    </dataValidation>
    <dataValidation type="list" allowBlank="1" showInputMessage="1" showErrorMessage="1" sqref="O12" xr:uid="{00000000-0002-0000-0100-000001000000}">
      <formula1>"①,②,③"</formula1>
    </dataValidation>
    <dataValidation type="date" allowBlank="1" showInputMessage="1" showErrorMessage="1" errorTitle="雇用期間の設定に誤り" error="雇用開始日は2025/5/1～2025/11/1の間となります" sqref="AB15 AB12" xr:uid="{00000000-0002-0000-0100-000002000000}">
      <formula1>45778</formula1>
      <formula2>45962</formula2>
    </dataValidation>
    <dataValidation type="date" allowBlank="1" showInputMessage="1" showErrorMessage="1" errorTitle="雇用期間の設定に誤り" error="2026/1/31までの間で雇用契約を締結します" sqref="AD15 AD12 H13:I13" xr:uid="{00000000-0002-0000-0100-000003000000}">
      <formula1>45778</formula1>
      <formula2>46053</formula2>
    </dataValidation>
    <dataValidation allowBlank="1" showInputMessage="1" showErrorMessage="1" errorTitle="雇用期間の設定に誤りがあります" error="雇用期間は2022/5/1～2023/1/31の間です" sqref="D14" xr:uid="{00000000-0002-0000-0100-000004000000}"/>
    <dataValidation type="date" allowBlank="1" showInputMessage="1" showErrorMessage="1" errorTitle="雇用期間の設定に誤り" error="雇用開始日は2025/5/1～2025_x000a_/11/1の間となります" sqref="D13:F13" xr:uid="{00000000-0002-0000-0100-000005000000}">
      <formula1>45778</formula1>
      <formula2>45962</formula2>
    </dataValidation>
  </dataValidations>
  <pageMargins left="0.9055118110236221" right="0.70866141732283472" top="0.55118110236220474"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2</xdr:col>
                    <xdr:colOff>781050</xdr:colOff>
                    <xdr:row>29</xdr:row>
                    <xdr:rowOff>0</xdr:rowOff>
                  </from>
                  <to>
                    <xdr:col>3</xdr:col>
                    <xdr:colOff>342900</xdr:colOff>
                    <xdr:row>30</xdr:row>
                    <xdr:rowOff>47625</xdr:rowOff>
                  </to>
                </anchor>
              </controlPr>
            </control>
          </mc:Choice>
        </mc:AlternateContent>
        <mc:AlternateContent xmlns:mc="http://schemas.openxmlformats.org/markup-compatibility/2006">
          <mc:Choice Requires="x14">
            <control shapeId="47106" r:id="rId5" name="Group Box 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07" r:id="rId6" name="Group Box 3">
              <controlPr defaultSize="0" autoFill="0" autoPict="0">
                <anchor moveWithCells="1">
                  <from>
                    <xdr:col>2</xdr:col>
                    <xdr:colOff>781050</xdr:colOff>
                    <xdr:row>27</xdr:row>
                    <xdr:rowOff>0</xdr:rowOff>
                  </from>
                  <to>
                    <xdr:col>3</xdr:col>
                    <xdr:colOff>342900</xdr:colOff>
                    <xdr:row>28</xdr:row>
                    <xdr:rowOff>57150</xdr:rowOff>
                  </to>
                </anchor>
              </controlPr>
            </control>
          </mc:Choice>
        </mc:AlternateContent>
        <mc:AlternateContent xmlns:mc="http://schemas.openxmlformats.org/markup-compatibility/2006">
          <mc:Choice Requires="x14">
            <control shapeId="47108" r:id="rId7" name="Group Box 4">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115" r:id="rId8" name="Group Box 11">
              <controlPr defaultSize="0" autoFill="0" autoPict="0">
                <anchor moveWithCells="1">
                  <from>
                    <xdr:col>2</xdr:col>
                    <xdr:colOff>781050</xdr:colOff>
                    <xdr:row>29</xdr:row>
                    <xdr:rowOff>0</xdr:rowOff>
                  </from>
                  <to>
                    <xdr:col>3</xdr:col>
                    <xdr:colOff>342900</xdr:colOff>
                    <xdr:row>30</xdr:row>
                    <xdr:rowOff>47625</xdr:rowOff>
                  </to>
                </anchor>
              </controlPr>
            </control>
          </mc:Choice>
        </mc:AlternateContent>
        <mc:AlternateContent xmlns:mc="http://schemas.openxmlformats.org/markup-compatibility/2006">
          <mc:Choice Requires="x14">
            <control shapeId="47116" r:id="rId9" name="Group Box 1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17" r:id="rId10" name="Group Box 13">
              <controlPr defaultSize="0" autoFill="0" autoPict="0">
                <anchor moveWithCells="1">
                  <from>
                    <xdr:col>2</xdr:col>
                    <xdr:colOff>781050</xdr:colOff>
                    <xdr:row>27</xdr:row>
                    <xdr:rowOff>0</xdr:rowOff>
                  </from>
                  <to>
                    <xdr:col>3</xdr:col>
                    <xdr:colOff>342900</xdr:colOff>
                    <xdr:row>28</xdr:row>
                    <xdr:rowOff>57150</xdr:rowOff>
                  </to>
                </anchor>
              </controlPr>
            </control>
          </mc:Choice>
        </mc:AlternateContent>
        <mc:AlternateContent xmlns:mc="http://schemas.openxmlformats.org/markup-compatibility/2006">
          <mc:Choice Requires="x14">
            <control shapeId="47118" r:id="rId11" name="Group Box 14">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144" r:id="rId12" name="Group Box 40">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145" r:id="rId13" name="Group Box 41">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147" r:id="rId14" name="Group Box 43">
              <controlPr defaultSize="0" autoFill="0" autoPict="0">
                <anchor moveWithCells="1">
                  <from>
                    <xdr:col>2</xdr:col>
                    <xdr:colOff>781050</xdr:colOff>
                    <xdr:row>28</xdr:row>
                    <xdr:rowOff>0</xdr:rowOff>
                  </from>
                  <to>
                    <xdr:col>3</xdr:col>
                    <xdr:colOff>342900</xdr:colOff>
                    <xdr:row>29</xdr:row>
                    <xdr:rowOff>57150</xdr:rowOff>
                  </to>
                </anchor>
              </controlPr>
            </control>
          </mc:Choice>
        </mc:AlternateContent>
        <mc:AlternateContent xmlns:mc="http://schemas.openxmlformats.org/markup-compatibility/2006">
          <mc:Choice Requires="x14">
            <control shapeId="47148" r:id="rId15" name="Group Box 44">
              <controlPr defaultSize="0" autoFill="0" autoPict="0">
                <anchor moveWithCells="1">
                  <from>
                    <xdr:col>2</xdr:col>
                    <xdr:colOff>781050</xdr:colOff>
                    <xdr:row>28</xdr:row>
                    <xdr:rowOff>0</xdr:rowOff>
                  </from>
                  <to>
                    <xdr:col>3</xdr:col>
                    <xdr:colOff>342900</xdr:colOff>
                    <xdr:row>29</xdr:row>
                    <xdr:rowOff>57150</xdr:rowOff>
                  </to>
                </anchor>
              </controlPr>
            </control>
          </mc:Choice>
        </mc:AlternateContent>
        <mc:AlternateContent xmlns:mc="http://schemas.openxmlformats.org/markup-compatibility/2006">
          <mc:Choice Requires="x14">
            <control shapeId="47149" r:id="rId16" name="Group Box 45">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50" r:id="rId17" name="Group Box 46">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57" r:id="rId18" name="Group Box 53">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58" r:id="rId19" name="Group Box 54">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67" r:id="rId20" name="Group Box 63">
              <controlPr defaultSize="0" autoFill="0" autoPict="0">
                <anchor moveWithCells="1">
                  <from>
                    <xdr:col>26</xdr:col>
                    <xdr:colOff>781050</xdr:colOff>
                    <xdr:row>9</xdr:row>
                    <xdr:rowOff>276225</xdr:rowOff>
                  </from>
                  <to>
                    <xdr:col>27</xdr:col>
                    <xdr:colOff>371475</xdr:colOff>
                    <xdr:row>12</xdr:row>
                    <xdr:rowOff>123825</xdr:rowOff>
                  </to>
                </anchor>
              </controlPr>
            </control>
          </mc:Choice>
        </mc:AlternateContent>
        <mc:AlternateContent xmlns:mc="http://schemas.openxmlformats.org/markup-compatibility/2006">
          <mc:Choice Requires="x14">
            <control shapeId="47168" r:id="rId21" name="Group Box 64">
              <controlPr defaultSize="0" autoFill="0" autoPict="0">
                <anchor moveWithCells="1">
                  <from>
                    <xdr:col>26</xdr:col>
                    <xdr:colOff>781050</xdr:colOff>
                    <xdr:row>9</xdr:row>
                    <xdr:rowOff>276225</xdr:rowOff>
                  </from>
                  <to>
                    <xdr:col>27</xdr:col>
                    <xdr:colOff>371475</xdr:colOff>
                    <xdr:row>12</xdr:row>
                    <xdr:rowOff>123825</xdr:rowOff>
                  </to>
                </anchor>
              </controlPr>
            </control>
          </mc:Choice>
        </mc:AlternateContent>
        <mc:AlternateContent xmlns:mc="http://schemas.openxmlformats.org/markup-compatibility/2006">
          <mc:Choice Requires="x14">
            <control shapeId="47169" r:id="rId22" name="Group Box 65">
              <controlPr defaultSize="0" autoFill="0" autoPict="0">
                <anchor moveWithCells="1">
                  <from>
                    <xdr:col>28</xdr:col>
                    <xdr:colOff>781050</xdr:colOff>
                    <xdr:row>9</xdr:row>
                    <xdr:rowOff>276225</xdr:rowOff>
                  </from>
                  <to>
                    <xdr:col>30</xdr:col>
                    <xdr:colOff>114300</xdr:colOff>
                    <xdr:row>12</xdr:row>
                    <xdr:rowOff>123825</xdr:rowOff>
                  </to>
                </anchor>
              </controlPr>
            </control>
          </mc:Choice>
        </mc:AlternateContent>
        <mc:AlternateContent xmlns:mc="http://schemas.openxmlformats.org/markup-compatibility/2006">
          <mc:Choice Requires="x14">
            <control shapeId="47170" r:id="rId23" name="Group Box 66">
              <controlPr defaultSize="0" autoFill="0" autoPict="0">
                <anchor moveWithCells="1">
                  <from>
                    <xdr:col>28</xdr:col>
                    <xdr:colOff>781050</xdr:colOff>
                    <xdr:row>9</xdr:row>
                    <xdr:rowOff>276225</xdr:rowOff>
                  </from>
                  <to>
                    <xdr:col>30</xdr:col>
                    <xdr:colOff>114300</xdr:colOff>
                    <xdr:row>12</xdr:row>
                    <xdr:rowOff>123825</xdr:rowOff>
                  </to>
                </anchor>
              </controlPr>
            </control>
          </mc:Choice>
        </mc:AlternateContent>
        <mc:AlternateContent xmlns:mc="http://schemas.openxmlformats.org/markup-compatibility/2006">
          <mc:Choice Requires="x14">
            <control shapeId="47171" r:id="rId24" name="Group Box 67">
              <controlPr defaultSize="0" autoFill="0" autoPict="0">
                <anchor moveWithCells="1">
                  <from>
                    <xdr:col>26</xdr:col>
                    <xdr:colOff>781050</xdr:colOff>
                    <xdr:row>11</xdr:row>
                    <xdr:rowOff>276225</xdr:rowOff>
                  </from>
                  <to>
                    <xdr:col>27</xdr:col>
                    <xdr:colOff>371475</xdr:colOff>
                    <xdr:row>14</xdr:row>
                    <xdr:rowOff>123825</xdr:rowOff>
                  </to>
                </anchor>
              </controlPr>
            </control>
          </mc:Choice>
        </mc:AlternateContent>
        <mc:AlternateContent xmlns:mc="http://schemas.openxmlformats.org/markup-compatibility/2006">
          <mc:Choice Requires="x14">
            <control shapeId="47172" r:id="rId25" name="Group Box 68">
              <controlPr defaultSize="0" autoFill="0" autoPict="0">
                <anchor moveWithCells="1">
                  <from>
                    <xdr:col>26</xdr:col>
                    <xdr:colOff>781050</xdr:colOff>
                    <xdr:row>11</xdr:row>
                    <xdr:rowOff>276225</xdr:rowOff>
                  </from>
                  <to>
                    <xdr:col>27</xdr:col>
                    <xdr:colOff>371475</xdr:colOff>
                    <xdr:row>14</xdr:row>
                    <xdr:rowOff>123825</xdr:rowOff>
                  </to>
                </anchor>
              </controlPr>
            </control>
          </mc:Choice>
        </mc:AlternateContent>
        <mc:AlternateContent xmlns:mc="http://schemas.openxmlformats.org/markup-compatibility/2006">
          <mc:Choice Requires="x14">
            <control shapeId="47173" r:id="rId26" name="Group Box 69">
              <controlPr defaultSize="0" autoFill="0" autoPict="0">
                <anchor moveWithCells="1">
                  <from>
                    <xdr:col>28</xdr:col>
                    <xdr:colOff>781050</xdr:colOff>
                    <xdr:row>11</xdr:row>
                    <xdr:rowOff>276225</xdr:rowOff>
                  </from>
                  <to>
                    <xdr:col>30</xdr:col>
                    <xdr:colOff>114300</xdr:colOff>
                    <xdr:row>14</xdr:row>
                    <xdr:rowOff>123825</xdr:rowOff>
                  </to>
                </anchor>
              </controlPr>
            </control>
          </mc:Choice>
        </mc:AlternateContent>
        <mc:AlternateContent xmlns:mc="http://schemas.openxmlformats.org/markup-compatibility/2006">
          <mc:Choice Requires="x14">
            <control shapeId="47174" r:id="rId27" name="Group Box 70">
              <controlPr defaultSize="0" autoFill="0" autoPict="0">
                <anchor moveWithCells="1">
                  <from>
                    <xdr:col>28</xdr:col>
                    <xdr:colOff>781050</xdr:colOff>
                    <xdr:row>11</xdr:row>
                    <xdr:rowOff>276225</xdr:rowOff>
                  </from>
                  <to>
                    <xdr:col>30</xdr:col>
                    <xdr:colOff>114300</xdr:colOff>
                    <xdr:row>14</xdr:row>
                    <xdr:rowOff>123825</xdr:rowOff>
                  </to>
                </anchor>
              </controlPr>
            </control>
          </mc:Choice>
        </mc:AlternateContent>
        <mc:AlternateContent xmlns:mc="http://schemas.openxmlformats.org/markup-compatibility/2006">
          <mc:Choice Requires="x14">
            <control shapeId="47180" r:id="rId28" name="Group Box 76">
              <controlPr defaultSize="0" autoFill="0" autoPict="0">
                <anchor moveWithCells="1">
                  <from>
                    <xdr:col>2</xdr:col>
                    <xdr:colOff>781050</xdr:colOff>
                    <xdr:row>13</xdr:row>
                    <xdr:rowOff>0</xdr:rowOff>
                  </from>
                  <to>
                    <xdr:col>3</xdr:col>
                    <xdr:colOff>342900</xdr:colOff>
                    <xdr:row>15</xdr:row>
                    <xdr:rowOff>47625</xdr:rowOff>
                  </to>
                </anchor>
              </controlPr>
            </control>
          </mc:Choice>
        </mc:AlternateContent>
        <mc:AlternateContent xmlns:mc="http://schemas.openxmlformats.org/markup-compatibility/2006">
          <mc:Choice Requires="x14">
            <control shapeId="47181" r:id="rId29" name="Group Box 77">
              <controlPr defaultSize="0" autoFill="0" autoPict="0">
                <anchor moveWithCells="1">
                  <from>
                    <xdr:col>2</xdr:col>
                    <xdr:colOff>781050</xdr:colOff>
                    <xdr:row>13</xdr:row>
                    <xdr:rowOff>0</xdr:rowOff>
                  </from>
                  <to>
                    <xdr:col>3</xdr:col>
                    <xdr:colOff>342900</xdr:colOff>
                    <xdr:row>15</xdr:row>
                    <xdr:rowOff>47625</xdr:rowOff>
                  </to>
                </anchor>
              </controlPr>
            </control>
          </mc:Choice>
        </mc:AlternateContent>
        <mc:AlternateContent xmlns:mc="http://schemas.openxmlformats.org/markup-compatibility/2006">
          <mc:Choice Requires="x14">
            <control shapeId="47182" r:id="rId30" name="Group Box 78">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183" r:id="rId31" name="Group Box 79">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211" r:id="rId32" name="Group Box 107">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12" r:id="rId33" name="Group Box 108">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13" r:id="rId34" name="Group Box 109">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14" r:id="rId35" name="Group Box 110">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15" r:id="rId36" name="Group Box 111">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16" r:id="rId37" name="Group Box 112">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17" r:id="rId38" name="Group Box 113">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18" r:id="rId39" name="Group Box 114">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20" r:id="rId40" name="Group Box 116">
              <controlPr defaultSize="0" autoFill="0" autoPict="0">
                <anchor moveWithCells="1">
                  <from>
                    <xdr:col>19</xdr:col>
                    <xdr:colOff>781050</xdr:colOff>
                    <xdr:row>27</xdr:row>
                    <xdr:rowOff>0</xdr:rowOff>
                  </from>
                  <to>
                    <xdr:col>20</xdr:col>
                    <xdr:colOff>371475</xdr:colOff>
                    <xdr:row>28</xdr:row>
                    <xdr:rowOff>57150</xdr:rowOff>
                  </to>
                </anchor>
              </controlPr>
            </control>
          </mc:Choice>
        </mc:AlternateContent>
        <mc:AlternateContent xmlns:mc="http://schemas.openxmlformats.org/markup-compatibility/2006">
          <mc:Choice Requires="x14">
            <control shapeId="47221" r:id="rId41" name="Group Box 117">
              <controlPr defaultSize="0" autoFill="0" autoPict="0">
                <anchor moveWithCells="1">
                  <from>
                    <xdr:col>19</xdr:col>
                    <xdr:colOff>781050</xdr:colOff>
                    <xdr:row>27</xdr:row>
                    <xdr:rowOff>0</xdr:rowOff>
                  </from>
                  <to>
                    <xdr:col>20</xdr:col>
                    <xdr:colOff>371475</xdr:colOff>
                    <xdr:row>28</xdr:row>
                    <xdr:rowOff>57150</xdr:rowOff>
                  </to>
                </anchor>
              </controlPr>
            </control>
          </mc:Choice>
        </mc:AlternateContent>
        <mc:AlternateContent xmlns:mc="http://schemas.openxmlformats.org/markup-compatibility/2006">
          <mc:Choice Requires="x14">
            <control shapeId="47222" r:id="rId42" name="Group Box 118">
              <controlPr defaultSize="0" autoFill="0" autoPict="0">
                <anchor moveWithCells="1">
                  <from>
                    <xdr:col>19</xdr:col>
                    <xdr:colOff>781050</xdr:colOff>
                    <xdr:row>28</xdr:row>
                    <xdr:rowOff>0</xdr:rowOff>
                  </from>
                  <to>
                    <xdr:col>20</xdr:col>
                    <xdr:colOff>371475</xdr:colOff>
                    <xdr:row>29</xdr:row>
                    <xdr:rowOff>57150</xdr:rowOff>
                  </to>
                </anchor>
              </controlPr>
            </control>
          </mc:Choice>
        </mc:AlternateContent>
        <mc:AlternateContent xmlns:mc="http://schemas.openxmlformats.org/markup-compatibility/2006">
          <mc:Choice Requires="x14">
            <control shapeId="47223" r:id="rId43" name="Group Box 119">
              <controlPr defaultSize="0" autoFill="0" autoPict="0">
                <anchor moveWithCells="1">
                  <from>
                    <xdr:col>19</xdr:col>
                    <xdr:colOff>781050</xdr:colOff>
                    <xdr:row>28</xdr:row>
                    <xdr:rowOff>0</xdr:rowOff>
                  </from>
                  <to>
                    <xdr:col>20</xdr:col>
                    <xdr:colOff>371475</xdr:colOff>
                    <xdr:row>29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H73"/>
  <sheetViews>
    <sheetView showZeros="0" showWhiteSpace="0" view="pageBreakPreview" zoomScale="85" zoomScaleNormal="100" zoomScaleSheetLayoutView="85" workbookViewId="0">
      <selection activeCell="H17" sqref="H17:Y17"/>
    </sheetView>
  </sheetViews>
  <sheetFormatPr defaultColWidth="9" defaultRowHeight="13.5" x14ac:dyDescent="0.15"/>
  <cols>
    <col min="1" max="1" width="2.375" style="10" customWidth="1"/>
    <col min="2" max="2" width="5.375" style="11" customWidth="1"/>
    <col min="3" max="3" width="6.75" style="11" customWidth="1"/>
    <col min="4" max="4" width="4.75" style="11" customWidth="1"/>
    <col min="5" max="5" width="6.75" style="11" customWidth="1"/>
    <col min="6" max="6" width="4.75" style="11" customWidth="1"/>
    <col min="7" max="7" width="7.875" style="11" customWidth="1"/>
    <col min="8" max="8" width="8.875" style="11" customWidth="1"/>
    <col min="9" max="9" width="6.25" style="11" customWidth="1"/>
    <col min="10" max="10" width="6.625" style="160" customWidth="1"/>
    <col min="11" max="11" width="5.5" style="160" customWidth="1"/>
    <col min="12" max="14" width="4.375" style="160" customWidth="1"/>
    <col min="15" max="15" width="7.5" style="160" customWidth="1"/>
    <col min="16" max="16" width="5.5" style="160" customWidth="1"/>
    <col min="17" max="17" width="8.375" style="2" customWidth="1"/>
    <col min="18" max="18" width="5" style="2" customWidth="1"/>
    <col min="19" max="19" width="6.625" style="10" customWidth="1"/>
    <col min="20" max="20" width="5.375" style="10" customWidth="1"/>
    <col min="21" max="21" width="8" style="10" customWidth="1"/>
    <col min="22" max="22" width="4.25" style="10" customWidth="1"/>
    <col min="23" max="23" width="3.25" style="2" customWidth="1"/>
    <col min="24" max="24" width="14.75" style="11" customWidth="1"/>
    <col min="25" max="25" width="6.625" style="11" customWidth="1"/>
    <col min="26" max="26" width="2.625" style="11" customWidth="1"/>
    <col min="27" max="28" width="8.75" style="11" customWidth="1"/>
    <col min="29" max="29" width="8.875" style="11" customWidth="1"/>
    <col min="30" max="30" width="12.75" style="11" customWidth="1"/>
    <col min="31" max="16384" width="9" style="11"/>
  </cols>
  <sheetData>
    <row r="1" spans="1:30" ht="18" customHeight="1" x14ac:dyDescent="0.15">
      <c r="B1" s="163"/>
      <c r="C1" s="163"/>
      <c r="D1" s="163"/>
      <c r="E1" s="163"/>
      <c r="F1" s="163"/>
      <c r="G1" s="163"/>
      <c r="H1" s="163"/>
      <c r="I1" s="163"/>
      <c r="Y1" s="162" t="s">
        <v>103</v>
      </c>
    </row>
    <row r="2" spans="1:30" ht="18" customHeight="1" thickBot="1" x14ac:dyDescent="0.2">
      <c r="A2" s="170" t="s">
        <v>3</v>
      </c>
      <c r="B2" s="10"/>
      <c r="C2" s="10"/>
      <c r="D2" s="10"/>
      <c r="E2" s="10"/>
      <c r="F2" s="10"/>
      <c r="G2" s="10"/>
      <c r="H2" s="10"/>
      <c r="I2" s="10"/>
      <c r="S2" s="255" t="s">
        <v>128</v>
      </c>
      <c r="T2" s="255"/>
      <c r="U2" s="255"/>
      <c r="V2" s="255"/>
      <c r="W2" s="255"/>
      <c r="X2" s="255"/>
      <c r="Y2" s="10"/>
      <c r="Z2" s="10"/>
      <c r="AC2" s="72"/>
    </row>
    <row r="3" spans="1:30" ht="18" customHeight="1" x14ac:dyDescent="0.15">
      <c r="B3" s="257" t="s">
        <v>144</v>
      </c>
      <c r="C3" s="530"/>
      <c r="D3" s="536" t="s">
        <v>143</v>
      </c>
      <c r="E3" s="537"/>
      <c r="F3" s="538"/>
      <c r="G3" s="10"/>
      <c r="H3" s="10"/>
      <c r="I3" s="10"/>
      <c r="O3" s="3" t="s">
        <v>2</v>
      </c>
      <c r="P3" s="3"/>
      <c r="Q3" s="170" t="s">
        <v>8</v>
      </c>
      <c r="R3" s="70"/>
      <c r="S3" s="260"/>
      <c r="T3" s="260"/>
      <c r="U3" s="260"/>
      <c r="V3" s="260"/>
      <c r="W3" s="260"/>
      <c r="X3" s="260"/>
    </row>
    <row r="4" spans="1:30" ht="18" customHeight="1" x14ac:dyDescent="0.15">
      <c r="B4" s="258"/>
      <c r="C4" s="531"/>
      <c r="D4" s="539" t="s">
        <v>141</v>
      </c>
      <c r="E4" s="540"/>
      <c r="F4" s="541"/>
      <c r="G4" s="10"/>
      <c r="H4" s="10"/>
      <c r="I4" s="10"/>
      <c r="O4" s="2"/>
      <c r="P4" s="2"/>
      <c r="Q4" s="190" t="s">
        <v>11</v>
      </c>
      <c r="R4" s="71"/>
      <c r="S4" s="261"/>
      <c r="T4" s="261"/>
      <c r="U4" s="261"/>
      <c r="V4" s="261"/>
      <c r="W4" s="261"/>
      <c r="X4" s="261"/>
    </row>
    <row r="5" spans="1:30" ht="18" customHeight="1" thickBot="1" x14ac:dyDescent="0.2">
      <c r="B5" s="259"/>
      <c r="C5" s="532"/>
      <c r="D5" s="533" t="s">
        <v>142</v>
      </c>
      <c r="E5" s="534"/>
      <c r="F5" s="535"/>
      <c r="G5" s="10"/>
      <c r="H5" s="10"/>
      <c r="I5" s="10"/>
      <c r="O5" s="2"/>
      <c r="P5" s="2"/>
      <c r="Q5" s="170" t="s">
        <v>129</v>
      </c>
      <c r="R5" s="70"/>
      <c r="S5" s="261"/>
      <c r="T5" s="261"/>
      <c r="U5" s="261"/>
      <c r="V5" s="261"/>
      <c r="W5" s="261"/>
      <c r="X5" s="261"/>
    </row>
    <row r="6" spans="1:30" ht="45.6" customHeight="1" x14ac:dyDescent="0.15">
      <c r="A6" s="241" t="s">
        <v>203</v>
      </c>
      <c r="B6" s="241"/>
      <c r="C6" s="241"/>
      <c r="D6" s="241"/>
      <c r="E6" s="241"/>
      <c r="F6" s="241"/>
      <c r="G6" s="241"/>
      <c r="H6" s="241"/>
      <c r="I6" s="241"/>
      <c r="J6" s="241"/>
      <c r="K6" s="241"/>
      <c r="L6" s="241"/>
      <c r="M6" s="241"/>
      <c r="N6" s="241"/>
      <c r="O6" s="241"/>
      <c r="P6" s="241"/>
      <c r="Q6" s="241"/>
      <c r="R6" s="241"/>
      <c r="S6" s="241"/>
      <c r="T6" s="241"/>
      <c r="U6" s="241"/>
      <c r="V6" s="241"/>
      <c r="W6" s="241"/>
      <c r="X6" s="241"/>
    </row>
    <row r="7" spans="1:30" ht="55.15" customHeight="1" x14ac:dyDescent="0.15">
      <c r="A7" s="4"/>
      <c r="B7" s="103"/>
      <c r="C7" s="103"/>
      <c r="D7" s="526" t="s">
        <v>211</v>
      </c>
      <c r="E7" s="526"/>
      <c r="F7" s="527"/>
      <c r="G7" s="191" t="s">
        <v>61</v>
      </c>
      <c r="H7" s="528" t="s">
        <v>207</v>
      </c>
      <c r="I7" s="529"/>
      <c r="J7" s="529"/>
      <c r="K7" s="529"/>
      <c r="L7" s="529"/>
      <c r="M7" s="529"/>
      <c r="N7" s="529"/>
      <c r="O7" s="529"/>
      <c r="P7" s="529"/>
      <c r="Q7" s="529"/>
      <c r="R7" s="529"/>
      <c r="S7" s="529"/>
      <c r="T7" s="529"/>
      <c r="U7" s="529"/>
      <c r="V7" s="529"/>
      <c r="W7" s="529"/>
      <c r="X7" s="529"/>
      <c r="Y7" s="529"/>
      <c r="AD7" s="79"/>
    </row>
    <row r="8" spans="1:30" ht="17.25" customHeight="1" x14ac:dyDescent="0.15">
      <c r="A8" s="296" t="s">
        <v>0</v>
      </c>
      <c r="B8" s="552"/>
      <c r="C8" s="552"/>
      <c r="D8" s="552"/>
      <c r="E8" s="552"/>
      <c r="F8" s="552"/>
      <c r="G8" s="552"/>
      <c r="H8" s="552"/>
      <c r="I8" s="552"/>
      <c r="J8" s="552"/>
      <c r="K8" s="552"/>
      <c r="L8" s="552"/>
      <c r="M8" s="552"/>
      <c r="N8" s="552"/>
      <c r="O8" s="552"/>
      <c r="P8" s="552"/>
      <c r="Q8" s="552"/>
      <c r="R8" s="552"/>
      <c r="S8" s="552"/>
      <c r="T8" s="552"/>
      <c r="U8" s="552"/>
      <c r="V8" s="552"/>
      <c r="W8" s="552"/>
      <c r="X8" s="552"/>
      <c r="AD8" s="79"/>
    </row>
    <row r="9" spans="1:30" x14ac:dyDescent="0.15">
      <c r="AD9" s="79"/>
    </row>
    <row r="10" spans="1:30" s="63" customFormat="1" ht="26.45" customHeight="1" x14ac:dyDescent="0.15">
      <c r="A10" s="69"/>
      <c r="B10" s="68"/>
      <c r="C10" s="68"/>
      <c r="D10" s="68"/>
      <c r="E10" s="68"/>
      <c r="F10" s="68"/>
      <c r="G10" s="68"/>
      <c r="H10" s="68"/>
      <c r="I10" s="67"/>
      <c r="J10" s="67"/>
      <c r="K10" s="67"/>
      <c r="L10" s="67"/>
      <c r="M10" s="67"/>
      <c r="N10" s="66"/>
      <c r="O10" s="66"/>
      <c r="P10" s="509" t="s">
        <v>61</v>
      </c>
      <c r="Q10" s="510"/>
      <c r="R10" s="511" t="s">
        <v>120</v>
      </c>
      <c r="S10" s="512"/>
      <c r="T10" s="512"/>
      <c r="U10" s="512"/>
      <c r="V10" s="512"/>
      <c r="W10" s="512"/>
      <c r="X10" s="513"/>
      <c r="Y10" s="65"/>
      <c r="Z10" s="65"/>
      <c r="AA10" s="65"/>
      <c r="AB10" s="138" t="s">
        <v>61</v>
      </c>
      <c r="AC10" s="64"/>
      <c r="AD10" s="79"/>
    </row>
    <row r="11" spans="1:30" x14ac:dyDescent="0.15">
      <c r="A11" s="10">
        <v>1</v>
      </c>
      <c r="B11" s="11" t="s">
        <v>68</v>
      </c>
      <c r="P11" s="149">
        <f>IF(P10='＜採用時・対象者ごと＞❷雇用確定届【❸と連動】（報告2）'!M12,O11,"雇用確定届を確認してください")</f>
        <v>0</v>
      </c>
      <c r="Q11" s="150"/>
      <c r="AB11" s="11" t="s">
        <v>62</v>
      </c>
    </row>
    <row r="12" spans="1:30" ht="9.75" customHeight="1" x14ac:dyDescent="0.15">
      <c r="AB12" s="11" t="s">
        <v>63</v>
      </c>
      <c r="AD12" s="75"/>
    </row>
    <row r="13" spans="1:30" ht="20.100000000000001" customHeight="1" x14ac:dyDescent="0.15">
      <c r="S13" s="251" t="str">
        <f>IF(AND(S14&gt;=$AB$14,S14&lt;=$AD$14),"","【注意】雇用開始日を正しく入力")</f>
        <v>【注意】雇用開始日を正しく入力</v>
      </c>
      <c r="T13" s="251"/>
      <c r="U13" s="251"/>
      <c r="V13" s="252" t="e">
        <f>IF(AND(X14&gt;=$S$14,X14&lt;$AB$20),"","【注意】雇用期間は６か月以内")</f>
        <v>#VALUE!</v>
      </c>
      <c r="W13" s="252"/>
      <c r="X13" s="252"/>
      <c r="Y13" s="252"/>
      <c r="AB13" s="128" t="s">
        <v>116</v>
      </c>
      <c r="AC13" s="79"/>
      <c r="AD13" s="79"/>
    </row>
    <row r="14" spans="1:30" ht="35.25" customHeight="1" x14ac:dyDescent="0.15">
      <c r="B14" s="357" t="s">
        <v>56</v>
      </c>
      <c r="C14" s="358"/>
      <c r="D14" s="358"/>
      <c r="E14" s="358"/>
      <c r="F14" s="358"/>
      <c r="G14" s="359"/>
      <c r="H14" s="279" t="str">
        <f>'＜採用時・対象者ごと＞❷雇用確定届【❸と連動】（報告2）'!E15</f>
        <v/>
      </c>
      <c r="I14" s="280"/>
      <c r="J14" s="164" t="s">
        <v>130</v>
      </c>
      <c r="K14" s="279" t="str">
        <f>'＜採用時・対象者ごと＞❷雇用確定届【❸と連動】（報告2）'!H15</f>
        <v/>
      </c>
      <c r="L14" s="281"/>
      <c r="M14" s="281"/>
      <c r="N14" s="280"/>
      <c r="O14" s="282" t="s">
        <v>5</v>
      </c>
      <c r="P14" s="283"/>
      <c r="Q14" s="283"/>
      <c r="R14" s="284"/>
      <c r="S14" s="514" t="str">
        <f>'＜採用時・対象者ごと＞❷雇用確定届【❸と連動】（報告2）'!P15</f>
        <v/>
      </c>
      <c r="T14" s="514"/>
      <c r="U14" s="514"/>
      <c r="V14" s="514"/>
      <c r="W14" s="147" t="s">
        <v>9</v>
      </c>
      <c r="X14" s="515"/>
      <c r="Y14" s="515"/>
      <c r="AB14" s="148">
        <v>45778</v>
      </c>
      <c r="AC14" s="159" t="s">
        <v>131</v>
      </c>
      <c r="AD14" s="148">
        <v>45962</v>
      </c>
    </row>
    <row r="15" spans="1:30" ht="35.25" customHeight="1" x14ac:dyDescent="0.15">
      <c r="B15" s="357" t="s">
        <v>17</v>
      </c>
      <c r="C15" s="358"/>
      <c r="D15" s="358"/>
      <c r="E15" s="358"/>
      <c r="F15" s="358"/>
      <c r="G15" s="359"/>
      <c r="H15" s="542" t="str">
        <f>'＜採用時・対象者ごと＞❷雇用確定届【❸と連動】（報告2）'!E16</f>
        <v/>
      </c>
      <c r="I15" s="543"/>
      <c r="J15" s="543"/>
      <c r="K15" s="543"/>
      <c r="L15" s="543"/>
      <c r="M15" s="543"/>
      <c r="N15" s="543"/>
      <c r="O15" s="544"/>
      <c r="P15" s="544"/>
      <c r="Q15" s="544"/>
      <c r="R15" s="544"/>
      <c r="S15" s="544"/>
      <c r="T15" s="544"/>
      <c r="U15" s="544"/>
      <c r="V15" s="544"/>
      <c r="W15" s="544"/>
      <c r="X15" s="544"/>
      <c r="Y15" s="545"/>
      <c r="AB15" s="79"/>
      <c r="AC15" s="79"/>
      <c r="AD15" s="79"/>
    </row>
    <row r="16" spans="1:30" ht="35.25" customHeight="1" thickBot="1" x14ac:dyDescent="0.2">
      <c r="B16" s="306" t="s">
        <v>7</v>
      </c>
      <c r="C16" s="360"/>
      <c r="D16" s="360"/>
      <c r="E16" s="360"/>
      <c r="F16" s="360"/>
      <c r="G16" s="307"/>
      <c r="H16" s="546" t="str">
        <f>'＜採用時・対象者ごと＞❷雇用確定届【❸と連動】（報告2）'!E17</f>
        <v/>
      </c>
      <c r="I16" s="546"/>
      <c r="J16" s="546"/>
      <c r="K16" s="546"/>
      <c r="L16" s="546"/>
      <c r="M16" s="546"/>
      <c r="N16" s="547"/>
      <c r="O16" s="548" t="s">
        <v>69</v>
      </c>
      <c r="P16" s="549"/>
      <c r="Q16" s="549"/>
      <c r="R16" s="549"/>
      <c r="S16" s="171"/>
      <c r="T16" s="550" t="s">
        <v>70</v>
      </c>
      <c r="U16" s="550"/>
      <c r="V16" s="550"/>
      <c r="W16" s="550"/>
      <c r="X16" s="551"/>
      <c r="Y16" s="172"/>
      <c r="AC16" s="79"/>
      <c r="AD16" s="79"/>
    </row>
    <row r="17" spans="2:34" ht="40.5" customHeight="1" thickBot="1" x14ac:dyDescent="0.2">
      <c r="B17" s="553" t="s">
        <v>148</v>
      </c>
      <c r="C17" s="554"/>
      <c r="D17" s="554"/>
      <c r="E17" s="554"/>
      <c r="F17" s="554"/>
      <c r="G17" s="554"/>
      <c r="H17" s="555"/>
      <c r="I17" s="556"/>
      <c r="J17" s="556"/>
      <c r="K17" s="556"/>
      <c r="L17" s="556"/>
      <c r="M17" s="556"/>
      <c r="N17" s="556"/>
      <c r="O17" s="556"/>
      <c r="P17" s="556"/>
      <c r="Q17" s="556"/>
      <c r="R17" s="556"/>
      <c r="S17" s="556"/>
      <c r="T17" s="556"/>
      <c r="U17" s="556"/>
      <c r="V17" s="556"/>
      <c r="W17" s="556"/>
      <c r="X17" s="556"/>
      <c r="Y17" s="557"/>
      <c r="AB17" s="128" t="s">
        <v>117</v>
      </c>
      <c r="AC17" s="79"/>
      <c r="AD17" s="79"/>
    </row>
    <row r="18" spans="2:34" ht="23.25" customHeight="1" x14ac:dyDescent="0.15">
      <c r="B18" s="371" t="s">
        <v>145</v>
      </c>
      <c r="C18" s="372"/>
      <c r="D18" s="372"/>
      <c r="E18" s="372"/>
      <c r="F18" s="372"/>
      <c r="G18" s="373"/>
      <c r="H18" s="173"/>
      <c r="I18" s="516" t="s">
        <v>149</v>
      </c>
      <c r="J18" s="517"/>
      <c r="K18" s="517"/>
      <c r="L18" s="517"/>
      <c r="M18" s="517"/>
      <c r="N18" s="517"/>
      <c r="O18" s="177">
        <f>'＜採用時・対象者ごと＞❷雇用確定届【❸と連動】（報告2）'!E20</f>
        <v>0</v>
      </c>
      <c r="P18" s="174" t="str">
        <f>IF(H18=O18,"","【注意】雇用確定届を確認してください")</f>
        <v/>
      </c>
      <c r="Q18" s="180"/>
      <c r="R18" s="180"/>
      <c r="S18" s="180"/>
      <c r="T18" s="180"/>
      <c r="U18" s="180"/>
      <c r="V18" s="180"/>
      <c r="W18" s="180"/>
      <c r="X18" s="175">
        <v>1</v>
      </c>
      <c r="Y18" s="182"/>
      <c r="AB18" s="148">
        <v>45778</v>
      </c>
      <c r="AC18" s="159" t="s">
        <v>9</v>
      </c>
      <c r="AD18" s="148">
        <v>46053</v>
      </c>
    </row>
    <row r="19" spans="2:34" ht="23.25" customHeight="1" thickBot="1" x14ac:dyDescent="0.2">
      <c r="B19" s="374"/>
      <c r="C19" s="375"/>
      <c r="D19" s="375"/>
      <c r="E19" s="375"/>
      <c r="F19" s="375"/>
      <c r="G19" s="376"/>
      <c r="H19" s="208"/>
      <c r="I19" s="518" t="s">
        <v>150</v>
      </c>
      <c r="J19" s="519"/>
      <c r="K19" s="519"/>
      <c r="L19" s="519"/>
      <c r="M19" s="519"/>
      <c r="N19" s="519"/>
      <c r="O19" s="151">
        <f>'＜採用時・対象者ごと＞❷雇用確定届【❸と連動】（報告2）'!E21</f>
        <v>0</v>
      </c>
      <c r="P19" s="135" t="str">
        <f>IF(H19=O19,"","【注意】雇用確定届を確認してください")</f>
        <v/>
      </c>
      <c r="Q19" s="181"/>
      <c r="R19" s="181"/>
      <c r="S19" s="181"/>
      <c r="T19" s="181"/>
      <c r="U19" s="181"/>
      <c r="V19" s="134">
        <v>3</v>
      </c>
      <c r="W19" s="181"/>
      <c r="X19" s="97"/>
      <c r="Y19" s="166"/>
      <c r="AB19" s="128" t="s">
        <v>119</v>
      </c>
      <c r="AC19" s="79"/>
      <c r="AD19" s="79"/>
    </row>
    <row r="20" spans="2:34" ht="21.6" customHeight="1" x14ac:dyDescent="0.15">
      <c r="B20" s="520" t="s">
        <v>27</v>
      </c>
      <c r="C20" s="521"/>
      <c r="D20" s="292" t="s">
        <v>18</v>
      </c>
      <c r="E20" s="295"/>
      <c r="F20" s="295"/>
      <c r="G20" s="561"/>
      <c r="H20" s="558">
        <f>'＜採用時・対象者ごと＞❷雇用確定届【❸と連動】（報告2）'!E25</f>
        <v>0</v>
      </c>
      <c r="I20" s="295" t="s">
        <v>26</v>
      </c>
      <c r="J20" s="298"/>
      <c r="K20" s="299"/>
      <c r="L20" s="299"/>
      <c r="M20" s="299"/>
      <c r="N20" s="61" t="s">
        <v>13</v>
      </c>
      <c r="O20" s="298"/>
      <c r="P20" s="299"/>
      <c r="Q20" s="299"/>
      <c r="R20" s="61" t="s">
        <v>13</v>
      </c>
      <c r="S20" s="298"/>
      <c r="T20" s="299"/>
      <c r="U20" s="299"/>
      <c r="V20" s="61" t="s">
        <v>13</v>
      </c>
      <c r="W20" s="308" t="s">
        <v>25</v>
      </c>
      <c r="X20" s="311">
        <f>ROUNDDOWN((SUM(J21+O21+S21+J23+O23+S23+J25)+SUM(L21+Q21+U21+L23+Q23+U23+L25)/60)*H20,0)</f>
        <v>0</v>
      </c>
      <c r="Y20" s="308" t="s">
        <v>1</v>
      </c>
      <c r="AB20" s="137" t="e">
        <f>EDATE(S14,6)</f>
        <v>#VALUE!</v>
      </c>
      <c r="AC20" s="79"/>
      <c r="AD20" s="79"/>
    </row>
    <row r="21" spans="2:34" ht="30" customHeight="1" x14ac:dyDescent="0.15">
      <c r="B21" s="522"/>
      <c r="C21" s="523"/>
      <c r="D21" s="293"/>
      <c r="E21" s="296"/>
      <c r="F21" s="296"/>
      <c r="G21" s="562"/>
      <c r="H21" s="559"/>
      <c r="I21" s="296"/>
      <c r="J21" s="84"/>
      <c r="K21" s="98" t="s">
        <v>24</v>
      </c>
      <c r="L21" s="314"/>
      <c r="M21" s="314"/>
      <c r="N21" s="85" t="s">
        <v>55</v>
      </c>
      <c r="O21" s="84"/>
      <c r="P21" s="98" t="s">
        <v>24</v>
      </c>
      <c r="Q21" s="157"/>
      <c r="R21" s="85" t="s">
        <v>55</v>
      </c>
      <c r="S21" s="84"/>
      <c r="T21" s="98" t="s">
        <v>24</v>
      </c>
      <c r="U21" s="157"/>
      <c r="V21" s="85" t="s">
        <v>55</v>
      </c>
      <c r="W21" s="309"/>
      <c r="X21" s="312"/>
      <c r="Y21" s="309"/>
      <c r="AD21" s="163" t="s">
        <v>64</v>
      </c>
    </row>
    <row r="22" spans="2:34" ht="21.6" customHeight="1" x14ac:dyDescent="0.15">
      <c r="B22" s="522"/>
      <c r="C22" s="523"/>
      <c r="D22" s="293"/>
      <c r="E22" s="296"/>
      <c r="F22" s="296"/>
      <c r="G22" s="562"/>
      <c r="H22" s="559"/>
      <c r="I22" s="296"/>
      <c r="J22" s="315"/>
      <c r="K22" s="316"/>
      <c r="L22" s="316"/>
      <c r="M22" s="316"/>
      <c r="N22" s="86" t="s">
        <v>13</v>
      </c>
      <c r="O22" s="315"/>
      <c r="P22" s="316"/>
      <c r="Q22" s="316"/>
      <c r="R22" s="86" t="s">
        <v>13</v>
      </c>
      <c r="S22" s="315"/>
      <c r="T22" s="316"/>
      <c r="U22" s="316"/>
      <c r="V22" s="86" t="s">
        <v>13</v>
      </c>
      <c r="W22" s="309"/>
      <c r="X22" s="312"/>
      <c r="Y22" s="309"/>
      <c r="AD22" s="11" t="s">
        <v>65</v>
      </c>
    </row>
    <row r="23" spans="2:34" ht="30" customHeight="1" x14ac:dyDescent="0.15">
      <c r="B23" s="522"/>
      <c r="C23" s="523"/>
      <c r="D23" s="293"/>
      <c r="E23" s="296"/>
      <c r="F23" s="296"/>
      <c r="G23" s="562"/>
      <c r="H23" s="559"/>
      <c r="I23" s="296"/>
      <c r="J23" s="84"/>
      <c r="K23" s="98" t="s">
        <v>24</v>
      </c>
      <c r="L23" s="314"/>
      <c r="M23" s="314"/>
      <c r="N23" s="85" t="s">
        <v>55</v>
      </c>
      <c r="O23" s="84"/>
      <c r="P23" s="98" t="s">
        <v>24</v>
      </c>
      <c r="Q23" s="157"/>
      <c r="R23" s="85" t="s">
        <v>55</v>
      </c>
      <c r="S23" s="84"/>
      <c r="T23" s="98" t="s">
        <v>24</v>
      </c>
      <c r="U23" s="157"/>
      <c r="V23" s="85" t="s">
        <v>55</v>
      </c>
      <c r="W23" s="309"/>
      <c r="X23" s="312"/>
      <c r="Y23" s="309"/>
      <c r="AD23" s="11" t="s">
        <v>66</v>
      </c>
    </row>
    <row r="24" spans="2:34" ht="21.6" customHeight="1" x14ac:dyDescent="0.15">
      <c r="B24" s="522"/>
      <c r="C24" s="523"/>
      <c r="D24" s="293"/>
      <c r="E24" s="296"/>
      <c r="F24" s="296"/>
      <c r="G24" s="562"/>
      <c r="H24" s="559"/>
      <c r="I24" s="296"/>
      <c r="J24" s="315"/>
      <c r="K24" s="316"/>
      <c r="L24" s="316"/>
      <c r="M24" s="316"/>
      <c r="N24" s="86" t="s">
        <v>13</v>
      </c>
      <c r="O24" s="87"/>
      <c r="P24" s="88"/>
      <c r="Q24" s="88"/>
      <c r="R24" s="89"/>
      <c r="S24" s="88"/>
      <c r="T24" s="88"/>
      <c r="U24" s="88"/>
      <c r="V24" s="90"/>
      <c r="W24" s="309"/>
      <c r="X24" s="312"/>
      <c r="Y24" s="309"/>
    </row>
    <row r="25" spans="2:34" ht="30" customHeight="1" thickBot="1" x14ac:dyDescent="0.2">
      <c r="B25" s="522"/>
      <c r="C25" s="523"/>
      <c r="D25" s="294"/>
      <c r="E25" s="297"/>
      <c r="F25" s="297"/>
      <c r="G25" s="563"/>
      <c r="H25" s="560"/>
      <c r="I25" s="297"/>
      <c r="J25" s="84"/>
      <c r="K25" s="98" t="s">
        <v>24</v>
      </c>
      <c r="L25" s="314"/>
      <c r="M25" s="314"/>
      <c r="N25" s="85" t="s">
        <v>55</v>
      </c>
      <c r="O25" s="91"/>
      <c r="P25" s="92"/>
      <c r="Q25" s="92"/>
      <c r="R25" s="93"/>
      <c r="S25" s="92"/>
      <c r="T25" s="92"/>
      <c r="U25" s="92"/>
      <c r="V25" s="94"/>
      <c r="W25" s="310"/>
      <c r="X25" s="313"/>
      <c r="Y25" s="310"/>
    </row>
    <row r="26" spans="2:34" ht="30" customHeight="1" x14ac:dyDescent="0.15">
      <c r="B26" s="522"/>
      <c r="C26" s="523"/>
      <c r="D26" s="361" t="s">
        <v>147</v>
      </c>
      <c r="E26" s="582"/>
      <c r="F26" s="582"/>
      <c r="G26" s="362"/>
      <c r="H26" s="209" t="s">
        <v>169</v>
      </c>
      <c r="I26" s="408" t="s">
        <v>146</v>
      </c>
      <c r="J26" s="408"/>
      <c r="K26" s="408"/>
      <c r="L26" s="408"/>
      <c r="M26" s="408"/>
      <c r="N26" s="408"/>
      <c r="O26" s="408"/>
      <c r="P26" s="408"/>
      <c r="Q26" s="408"/>
      <c r="R26" s="408"/>
      <c r="S26" s="408"/>
      <c r="T26" s="408"/>
      <c r="U26" s="408"/>
      <c r="V26" s="99" t="b">
        <v>1</v>
      </c>
      <c r="W26" s="161" t="s">
        <v>25</v>
      </c>
      <c r="X26" s="80">
        <f>IF(H26="○",ROUNDDOWN(X20*0.15,0),0)</f>
        <v>0</v>
      </c>
      <c r="Y26" s="161" t="s">
        <v>1</v>
      </c>
    </row>
    <row r="27" spans="2:34" ht="23.25" customHeight="1" x14ac:dyDescent="0.15">
      <c r="B27" s="524"/>
      <c r="C27" s="525"/>
      <c r="D27" s="306" t="s">
        <v>19</v>
      </c>
      <c r="E27" s="360"/>
      <c r="F27" s="360"/>
      <c r="G27" s="307"/>
      <c r="H27" s="306"/>
      <c r="I27" s="360"/>
      <c r="J27" s="360"/>
      <c r="K27" s="360"/>
      <c r="L27" s="360"/>
      <c r="M27" s="360"/>
      <c r="N27" s="360"/>
      <c r="O27" s="360"/>
      <c r="P27" s="360"/>
      <c r="Q27" s="360"/>
      <c r="R27" s="360"/>
      <c r="S27" s="360"/>
      <c r="T27" s="360"/>
      <c r="U27" s="360"/>
      <c r="V27" s="307"/>
      <c r="W27" s="161" t="s">
        <v>132</v>
      </c>
      <c r="X27" s="81">
        <f>SUM(X20+X26)</f>
        <v>0</v>
      </c>
      <c r="Y27" s="161" t="s">
        <v>1</v>
      </c>
      <c r="AD27" s="163"/>
    </row>
    <row r="28" spans="2:34" ht="30" customHeight="1" x14ac:dyDescent="0.15">
      <c r="B28" s="388" t="s">
        <v>192</v>
      </c>
      <c r="C28" s="389"/>
      <c r="D28" s="389"/>
      <c r="E28" s="389"/>
      <c r="F28" s="389"/>
      <c r="G28" s="390"/>
      <c r="H28" s="306" t="s">
        <v>16</v>
      </c>
      <c r="I28" s="307"/>
      <c r="J28" s="564" t="s">
        <v>151</v>
      </c>
      <c r="K28" s="565"/>
      <c r="L28" s="565"/>
      <c r="M28" s="565"/>
      <c r="N28" s="566"/>
      <c r="O28" s="567" t="str">
        <f>IF(J28=AB28,"","【注意】雇用確定届を確認してください")</f>
        <v>【注意】雇用確定届を確認してください</v>
      </c>
      <c r="P28" s="568"/>
      <c r="Q28" s="330" t="s">
        <v>22</v>
      </c>
      <c r="R28" s="60" t="s">
        <v>54</v>
      </c>
      <c r="S28" s="569"/>
      <c r="T28" s="569"/>
      <c r="U28" s="569"/>
      <c r="V28" s="569"/>
      <c r="W28" s="59" t="s">
        <v>1</v>
      </c>
      <c r="X28" s="311">
        <f>IF($P$10="課税",S29,S28)</f>
        <v>0</v>
      </c>
      <c r="Y28" s="308" t="s">
        <v>1</v>
      </c>
      <c r="AA28" s="163"/>
      <c r="AB28" s="74">
        <f>'＜採用時・対象者ごと＞❷雇用確定届【❸と連動】（報告2）'!G32</f>
        <v>0</v>
      </c>
      <c r="AC28" s="163"/>
      <c r="AE28" s="163"/>
      <c r="AF28" s="163"/>
    </row>
    <row r="29" spans="2:34" ht="30" customHeight="1" x14ac:dyDescent="0.15">
      <c r="B29" s="391"/>
      <c r="C29" s="392"/>
      <c r="D29" s="392"/>
      <c r="E29" s="392"/>
      <c r="F29" s="392"/>
      <c r="G29" s="393"/>
      <c r="H29" s="337" t="s">
        <v>6</v>
      </c>
      <c r="I29" s="338"/>
      <c r="J29" s="334"/>
      <c r="K29" s="335"/>
      <c r="L29" s="335"/>
      <c r="M29" s="335"/>
      <c r="N29" s="335"/>
      <c r="O29" s="335"/>
      <c r="P29" s="336"/>
      <c r="Q29" s="331"/>
      <c r="R29" s="12" t="s">
        <v>53</v>
      </c>
      <c r="S29" s="333">
        <f>ROUNDDOWN(S28/1.1,0)</f>
        <v>0</v>
      </c>
      <c r="T29" s="333"/>
      <c r="U29" s="333"/>
      <c r="V29" s="333"/>
      <c r="W29" s="59" t="s">
        <v>1</v>
      </c>
      <c r="X29" s="312"/>
      <c r="Y29" s="309"/>
      <c r="AA29" s="163"/>
      <c r="AB29" s="152"/>
      <c r="AC29" s="153"/>
      <c r="AD29" s="153"/>
      <c r="AE29" s="153"/>
      <c r="AF29" s="153"/>
      <c r="AG29" s="153"/>
      <c r="AH29" s="153"/>
    </row>
    <row r="30" spans="2:34" ht="30" customHeight="1" x14ac:dyDescent="0.15">
      <c r="B30" s="394"/>
      <c r="C30" s="395"/>
      <c r="D30" s="395"/>
      <c r="E30" s="395"/>
      <c r="F30" s="395"/>
      <c r="G30" s="396"/>
      <c r="H30" s="306" t="s">
        <v>71</v>
      </c>
      <c r="I30" s="307"/>
      <c r="J30" s="570"/>
      <c r="K30" s="571"/>
      <c r="L30" s="571"/>
      <c r="M30" s="165" t="s">
        <v>133</v>
      </c>
      <c r="N30" s="571"/>
      <c r="O30" s="571"/>
      <c r="P30" s="572"/>
      <c r="Q30" s="341" t="str">
        <f>IF(AND(J30&gt;=$S$14,J30&lt;$X$14),"","【注意】雇用期間内に受講する")</f>
        <v>【注意】雇用期間内に受講する</v>
      </c>
      <c r="R30" s="342"/>
      <c r="S30" s="342"/>
      <c r="T30" s="573" t="str">
        <f>IF(AND(N30&gt;$J$30,N30&lt;=$X$14),"","【注意】雇用期間内に修了必須")</f>
        <v>【注意】雇用期間内に修了必須</v>
      </c>
      <c r="U30" s="573"/>
      <c r="V30" s="573"/>
      <c r="W30" s="59"/>
      <c r="X30" s="313"/>
      <c r="Y30" s="310"/>
      <c r="AA30" s="207"/>
      <c r="AB30" s="79"/>
      <c r="AC30" s="79"/>
      <c r="AE30" s="163"/>
      <c r="AF30" s="163"/>
    </row>
    <row r="31" spans="2:34" ht="56.25" customHeight="1" x14ac:dyDescent="0.15">
      <c r="B31" s="361" t="s">
        <v>208</v>
      </c>
      <c r="C31" s="582"/>
      <c r="D31" s="582"/>
      <c r="E31" s="582"/>
      <c r="F31" s="582"/>
      <c r="G31" s="362"/>
      <c r="H31" s="583"/>
      <c r="I31" s="584"/>
      <c r="J31" s="584"/>
      <c r="K31" s="584"/>
      <c r="L31" s="584"/>
      <c r="M31" s="584"/>
      <c r="N31" s="584"/>
      <c r="O31" s="584"/>
      <c r="P31" s="584"/>
      <c r="Q31" s="584"/>
      <c r="R31" s="584"/>
      <c r="S31" s="584"/>
      <c r="T31" s="584"/>
      <c r="U31" s="584"/>
      <c r="V31" s="585"/>
      <c r="W31" s="12" t="s">
        <v>134</v>
      </c>
      <c r="X31" s="136" t="str">
        <f>IF($P$10="課税",T52,T51)</f>
        <v>0</v>
      </c>
      <c r="Y31" s="156" t="s">
        <v>1</v>
      </c>
      <c r="AA31" s="388"/>
      <c r="AB31" s="390"/>
      <c r="AC31" s="629"/>
      <c r="AE31" s="169"/>
      <c r="AF31" s="169"/>
    </row>
    <row r="32" spans="2:34" ht="23.25" customHeight="1" x14ac:dyDescent="0.15">
      <c r="B32" s="586" t="s">
        <v>179</v>
      </c>
      <c r="C32" s="587"/>
      <c r="D32" s="587"/>
      <c r="E32" s="587"/>
      <c r="F32" s="587"/>
      <c r="G32" s="588"/>
      <c r="H32" s="306" t="s">
        <v>51</v>
      </c>
      <c r="I32" s="360"/>
      <c r="J32" s="360"/>
      <c r="K32" s="360"/>
      <c r="L32" s="360"/>
      <c r="M32" s="360"/>
      <c r="N32" s="360"/>
      <c r="O32" s="360"/>
      <c r="P32" s="360"/>
      <c r="Q32" s="360"/>
      <c r="R32" s="360"/>
      <c r="S32" s="360"/>
      <c r="T32" s="360"/>
      <c r="U32" s="360"/>
      <c r="V32" s="360"/>
      <c r="W32" s="307"/>
      <c r="X32" s="80">
        <v>40000</v>
      </c>
      <c r="Y32" s="161" t="s">
        <v>1</v>
      </c>
      <c r="AA32" s="391"/>
      <c r="AB32" s="393"/>
      <c r="AC32" s="630"/>
    </row>
    <row r="33" spans="1:30" ht="30" customHeight="1" x14ac:dyDescent="0.15">
      <c r="B33" s="586" t="s">
        <v>20</v>
      </c>
      <c r="C33" s="587"/>
      <c r="D33" s="587"/>
      <c r="E33" s="587"/>
      <c r="F33" s="587"/>
      <c r="G33" s="588"/>
      <c r="H33" s="58"/>
      <c r="I33" s="58"/>
      <c r="J33" s="58"/>
      <c r="K33" s="58"/>
      <c r="L33" s="58"/>
      <c r="M33" s="58"/>
      <c r="N33" s="58"/>
      <c r="O33" s="58"/>
      <c r="P33" s="58"/>
      <c r="Q33" s="58"/>
      <c r="R33" s="58"/>
      <c r="S33" s="58"/>
      <c r="T33" s="58"/>
      <c r="U33" s="58"/>
      <c r="V33" s="58"/>
      <c r="W33" s="58"/>
      <c r="X33" s="82">
        <f>SUM(X27:X32)</f>
        <v>40000</v>
      </c>
      <c r="Y33" s="161" t="s">
        <v>1</v>
      </c>
      <c r="AA33" s="632"/>
      <c r="AB33" s="633"/>
      <c r="AC33" s="630"/>
      <c r="AD33" s="79"/>
    </row>
    <row r="34" spans="1:30" ht="23.25" hidden="1" customHeight="1" x14ac:dyDescent="0.15">
      <c r="A34" s="104"/>
      <c r="B34" s="589" t="s">
        <v>23</v>
      </c>
      <c r="C34" s="590"/>
      <c r="D34" s="590"/>
      <c r="E34" s="590"/>
      <c r="F34" s="590"/>
      <c r="G34" s="591"/>
      <c r="H34" s="592" t="s">
        <v>72</v>
      </c>
      <c r="I34" s="593"/>
      <c r="J34" s="593"/>
      <c r="K34" s="593"/>
      <c r="L34" s="593"/>
      <c r="M34" s="593"/>
      <c r="N34" s="593"/>
      <c r="O34" s="593"/>
      <c r="P34" s="593"/>
      <c r="Q34" s="593"/>
      <c r="R34" s="593"/>
      <c r="S34" s="593"/>
      <c r="T34" s="593"/>
      <c r="U34" s="593"/>
      <c r="V34" s="593"/>
      <c r="W34" s="105"/>
      <c r="X34" s="106">
        <f>X27/X33</f>
        <v>0</v>
      </c>
      <c r="Y34" s="107"/>
      <c r="Z34" s="108"/>
      <c r="AA34" s="632"/>
      <c r="AB34" s="633"/>
      <c r="AC34" s="630"/>
      <c r="AD34" s="163"/>
    </row>
    <row r="35" spans="1:30" ht="8.25" customHeight="1" x14ac:dyDescent="0.15">
      <c r="B35" s="57"/>
      <c r="C35" s="57"/>
      <c r="D35" s="57"/>
      <c r="E35" s="57"/>
      <c r="F35" s="57"/>
      <c r="G35" s="57"/>
      <c r="H35" s="56"/>
      <c r="I35" s="56"/>
      <c r="J35" s="56"/>
      <c r="K35" s="56"/>
      <c r="L35" s="56"/>
      <c r="M35" s="56"/>
      <c r="N35" s="56"/>
      <c r="O35" s="56"/>
      <c r="P35" s="56"/>
      <c r="Q35" s="56"/>
      <c r="R35" s="56"/>
      <c r="S35" s="56"/>
      <c r="T35" s="56"/>
      <c r="U35" s="56"/>
      <c r="V35" s="56"/>
      <c r="W35" s="56"/>
      <c r="X35" s="55"/>
      <c r="Y35" s="54"/>
      <c r="AA35" s="632"/>
      <c r="AB35" s="633"/>
      <c r="AC35" s="630"/>
      <c r="AD35" s="163"/>
    </row>
    <row r="36" spans="1:30" ht="17.25" x14ac:dyDescent="0.15">
      <c r="A36" s="10">
        <v>2</v>
      </c>
      <c r="B36" s="14" t="s">
        <v>50</v>
      </c>
      <c r="C36" s="14"/>
      <c r="D36" s="14"/>
      <c r="E36" s="14"/>
      <c r="F36" s="14"/>
      <c r="G36" s="168"/>
      <c r="H36" s="168"/>
      <c r="I36" s="168"/>
      <c r="J36" s="168"/>
      <c r="K36" s="168"/>
      <c r="L36" s="168"/>
      <c r="M36" s="168"/>
      <c r="N36" s="168"/>
      <c r="O36" s="168"/>
      <c r="P36" s="168"/>
      <c r="Q36" s="168"/>
      <c r="R36" s="168"/>
      <c r="S36" s="168"/>
      <c r="T36" s="168"/>
      <c r="U36" s="168"/>
      <c r="V36" s="168"/>
      <c r="W36" s="168"/>
      <c r="X36" s="109"/>
      <c r="Y36" s="168"/>
      <c r="AA36" s="634"/>
      <c r="AB36" s="635"/>
      <c r="AC36" s="631"/>
      <c r="AD36" s="163"/>
    </row>
    <row r="37" spans="1:30" ht="30" customHeight="1" x14ac:dyDescent="0.15">
      <c r="B37" s="574" t="s">
        <v>50</v>
      </c>
      <c r="C37" s="575"/>
      <c r="D37" s="575"/>
      <c r="E37" s="575"/>
      <c r="F37" s="575"/>
      <c r="G37" s="576"/>
      <c r="H37" s="577"/>
      <c r="I37" s="578"/>
      <c r="J37" s="578"/>
      <c r="K37" s="578"/>
      <c r="L37" s="578"/>
      <c r="M37" s="578"/>
      <c r="N37" s="578"/>
      <c r="O37" s="578"/>
      <c r="P37" s="578"/>
      <c r="Q37" s="578"/>
      <c r="R37" s="578"/>
      <c r="S37" s="578"/>
      <c r="T37" s="578"/>
      <c r="U37" s="578"/>
      <c r="V37" s="579"/>
      <c r="W37" s="167" t="s">
        <v>135</v>
      </c>
      <c r="X37" s="154" t="str">
        <f>IF(H18="○",1980000,(IF(H19="○",1200000,"")))</f>
        <v/>
      </c>
      <c r="Y37" s="167" t="s">
        <v>1</v>
      </c>
      <c r="AD37" s="79"/>
    </row>
    <row r="38" spans="1:30" ht="6" customHeight="1" x14ac:dyDescent="0.15">
      <c r="B38" s="52"/>
      <c r="C38" s="52"/>
      <c r="D38" s="52"/>
      <c r="E38" s="52"/>
      <c r="F38" s="52"/>
      <c r="G38" s="52"/>
      <c r="H38" s="155"/>
      <c r="I38" s="155"/>
      <c r="J38" s="155"/>
      <c r="K38" s="155"/>
      <c r="L38" s="155"/>
      <c r="M38" s="155"/>
      <c r="N38" s="155"/>
      <c r="O38" s="155"/>
      <c r="P38" s="155"/>
      <c r="Q38" s="155"/>
      <c r="R38" s="155"/>
      <c r="S38" s="155"/>
      <c r="T38" s="155"/>
      <c r="U38" s="155"/>
      <c r="V38" s="155"/>
      <c r="W38" s="52"/>
      <c r="X38" s="53"/>
      <c r="Y38" s="52"/>
      <c r="AD38" s="79"/>
    </row>
    <row r="39" spans="1:30" ht="17.25" customHeight="1" x14ac:dyDescent="0.15">
      <c r="A39" s="10">
        <v>3</v>
      </c>
      <c r="B39" s="52" t="s">
        <v>73</v>
      </c>
      <c r="C39" s="52"/>
      <c r="D39" s="52"/>
      <c r="E39" s="52"/>
      <c r="F39" s="52"/>
      <c r="G39" s="52"/>
      <c r="H39" s="155"/>
      <c r="I39" s="155"/>
      <c r="J39" s="155"/>
      <c r="K39" s="155"/>
      <c r="L39" s="155"/>
      <c r="M39" s="155"/>
      <c r="N39" s="155"/>
      <c r="O39" s="155"/>
      <c r="P39" s="155"/>
      <c r="Q39" s="155"/>
      <c r="R39" s="155"/>
      <c r="S39" s="155"/>
      <c r="T39" s="155"/>
      <c r="U39" s="155"/>
      <c r="V39" s="155"/>
      <c r="W39" s="52"/>
      <c r="X39" s="53"/>
      <c r="Y39" s="52"/>
    </row>
    <row r="40" spans="1:30" ht="26.1" hidden="1" customHeight="1" x14ac:dyDescent="0.15">
      <c r="B40" s="110"/>
      <c r="C40" s="110"/>
      <c r="D40" s="110"/>
      <c r="E40" s="363" t="s">
        <v>136</v>
      </c>
      <c r="F40" s="580"/>
      <c r="G40" s="364"/>
      <c r="H40" s="321" t="s">
        <v>75</v>
      </c>
      <c r="I40" s="322"/>
      <c r="J40" s="322"/>
      <c r="K40" s="322"/>
      <c r="L40" s="322"/>
      <c r="M40" s="322"/>
      <c r="N40" s="322"/>
      <c r="O40" s="322"/>
      <c r="P40" s="322"/>
      <c r="Q40" s="322"/>
      <c r="R40" s="322"/>
      <c r="S40" s="322"/>
      <c r="T40" s="322"/>
      <c r="U40" s="322"/>
      <c r="V40" s="323"/>
      <c r="W40" s="111" t="s">
        <v>135</v>
      </c>
      <c r="X40" s="112">
        <f>IF(X33&gt;X37,X37,X33)</f>
        <v>40000</v>
      </c>
      <c r="Y40" s="111" t="s">
        <v>1</v>
      </c>
      <c r="Z40" s="110"/>
    </row>
    <row r="41" spans="1:30" ht="26.1" hidden="1" customHeight="1" x14ac:dyDescent="0.15">
      <c r="B41" s="110"/>
      <c r="C41" s="110"/>
      <c r="D41" s="110"/>
      <c r="E41" s="365" t="s">
        <v>137</v>
      </c>
      <c r="F41" s="581"/>
      <c r="G41" s="366"/>
      <c r="H41" s="321" t="s">
        <v>77</v>
      </c>
      <c r="I41" s="322"/>
      <c r="J41" s="322"/>
      <c r="K41" s="322"/>
      <c r="L41" s="322"/>
      <c r="M41" s="322"/>
      <c r="N41" s="322"/>
      <c r="O41" s="322"/>
      <c r="P41" s="322"/>
      <c r="Q41" s="322"/>
      <c r="R41" s="322"/>
      <c r="S41" s="322"/>
      <c r="T41" s="322"/>
      <c r="U41" s="322"/>
      <c r="V41" s="323"/>
      <c r="W41" s="113"/>
      <c r="X41" s="114">
        <f>X27/X40</f>
        <v>0</v>
      </c>
      <c r="Y41" s="115"/>
      <c r="Z41" s="110"/>
    </row>
    <row r="42" spans="1:30" ht="23.25" customHeight="1" x14ac:dyDescent="0.15">
      <c r="B42" s="599" t="s">
        <v>73</v>
      </c>
      <c r="C42" s="599"/>
      <c r="D42" s="599"/>
      <c r="E42" s="600" t="s">
        <v>73</v>
      </c>
      <c r="F42" s="600"/>
      <c r="G42" s="600"/>
      <c r="H42" s="601" t="s">
        <v>78</v>
      </c>
      <c r="I42" s="601"/>
      <c r="J42" s="601"/>
      <c r="K42" s="601"/>
      <c r="L42" s="601"/>
      <c r="M42" s="601"/>
      <c r="N42" s="601"/>
      <c r="O42" s="601"/>
      <c r="P42" s="601"/>
      <c r="Q42" s="601"/>
      <c r="R42" s="601"/>
      <c r="S42" s="601"/>
      <c r="T42" s="601"/>
      <c r="U42" s="601"/>
      <c r="V42" s="602"/>
      <c r="W42" s="15" t="s">
        <v>135</v>
      </c>
      <c r="X42" s="81">
        <f>IF(X41&lt;0.5,X27*2,X40)</f>
        <v>0</v>
      </c>
      <c r="Y42" s="15" t="s">
        <v>1</v>
      </c>
      <c r="AA42" s="51"/>
    </row>
    <row r="43" spans="1:30" ht="23.25" customHeight="1" x14ac:dyDescent="0.15">
      <c r="B43" s="599"/>
      <c r="C43" s="599"/>
      <c r="D43" s="599"/>
      <c r="E43" s="397" t="s">
        <v>138</v>
      </c>
      <c r="F43" s="398"/>
      <c r="G43" s="399"/>
      <c r="H43" s="347" t="s">
        <v>80</v>
      </c>
      <c r="I43" s="348"/>
      <c r="J43" s="348"/>
      <c r="K43" s="348"/>
      <c r="L43" s="348"/>
      <c r="M43" s="348"/>
      <c r="N43" s="348"/>
      <c r="O43" s="348"/>
      <c r="P43" s="348"/>
      <c r="Q43" s="348"/>
      <c r="R43" s="348"/>
      <c r="S43" s="348"/>
      <c r="T43" s="348"/>
      <c r="U43" s="348"/>
      <c r="V43" s="349"/>
      <c r="W43" s="15"/>
      <c r="X43" s="116" t="str">
        <f>IFERROR(X27/X42,"")</f>
        <v/>
      </c>
      <c r="Y43" s="15"/>
      <c r="AA43" s="51"/>
    </row>
    <row r="44" spans="1:30" ht="23.25" customHeight="1" thickBot="1" x14ac:dyDescent="0.2">
      <c r="B44" s="599"/>
      <c r="C44" s="599"/>
      <c r="D44" s="599"/>
      <c r="E44" s="600" t="s">
        <v>57</v>
      </c>
      <c r="F44" s="600"/>
      <c r="G44" s="600"/>
      <c r="H44" s="117" t="s">
        <v>81</v>
      </c>
      <c r="I44" s="118"/>
      <c r="J44" s="118"/>
      <c r="K44" s="118"/>
      <c r="L44" s="118"/>
      <c r="M44" s="118"/>
      <c r="N44" s="118"/>
      <c r="O44" s="118"/>
      <c r="P44" s="118"/>
      <c r="Q44" s="118"/>
      <c r="R44" s="118"/>
      <c r="S44" s="118"/>
      <c r="T44" s="118"/>
      <c r="U44" s="118"/>
      <c r="V44" s="119"/>
      <c r="W44" s="167" t="s">
        <v>135</v>
      </c>
      <c r="X44" s="136" t="str">
        <f>IF(P10="課税",ROUNDDOWN(X42*0.1,0),"0")</f>
        <v>0</v>
      </c>
      <c r="Y44" s="15" t="s">
        <v>1</v>
      </c>
      <c r="AA44" s="120"/>
    </row>
    <row r="45" spans="1:30" ht="35.1" customHeight="1" thickBot="1" x14ac:dyDescent="0.2">
      <c r="B45" s="599"/>
      <c r="C45" s="599"/>
      <c r="D45" s="599"/>
      <c r="E45" s="600" t="s">
        <v>183</v>
      </c>
      <c r="F45" s="600"/>
      <c r="G45" s="600"/>
      <c r="H45" s="192" t="s">
        <v>139</v>
      </c>
      <c r="I45" s="121"/>
      <c r="J45" s="121"/>
      <c r="K45" s="121"/>
      <c r="L45" s="121"/>
      <c r="M45" s="121"/>
      <c r="N45" s="121"/>
      <c r="O45" s="121"/>
      <c r="P45" s="121"/>
      <c r="Q45" s="121"/>
      <c r="R45" s="121"/>
      <c r="S45" s="121"/>
      <c r="T45" s="121"/>
      <c r="U45" s="121"/>
      <c r="V45" s="121"/>
      <c r="W45" s="189" t="s">
        <v>135</v>
      </c>
      <c r="X45" s="193">
        <f>SUM(X42+X44)</f>
        <v>0</v>
      </c>
      <c r="Y45" s="194" t="s">
        <v>1</v>
      </c>
    </row>
    <row r="46" spans="1:30" s="63" customFormat="1" ht="33" customHeight="1" x14ac:dyDescent="0.15">
      <c r="A46" s="69"/>
      <c r="B46" s="594" t="s">
        <v>82</v>
      </c>
      <c r="C46" s="595"/>
      <c r="D46" s="595"/>
      <c r="E46" s="595"/>
      <c r="F46" s="595"/>
      <c r="G46" s="596"/>
      <c r="H46" s="597" t="s">
        <v>122</v>
      </c>
      <c r="I46" s="597"/>
      <c r="J46" s="597"/>
      <c r="K46" s="597"/>
      <c r="L46" s="597"/>
      <c r="M46" s="597"/>
      <c r="N46" s="597"/>
      <c r="O46" s="597"/>
      <c r="P46" s="597"/>
      <c r="Q46" s="597"/>
      <c r="R46" s="597"/>
      <c r="S46" s="597"/>
      <c r="T46" s="597"/>
      <c r="U46" s="597"/>
      <c r="V46" s="597"/>
      <c r="W46" s="597"/>
      <c r="X46" s="597"/>
      <c r="Y46" s="598"/>
      <c r="AD46" s="11"/>
    </row>
    <row r="47" spans="1:30" ht="15.6" customHeight="1" x14ac:dyDescent="0.15"/>
    <row r="48" spans="1:30" ht="23.45" customHeight="1" x14ac:dyDescent="0.15">
      <c r="B48" s="122"/>
      <c r="C48" s="122"/>
      <c r="D48" s="122"/>
      <c r="E48" s="122"/>
      <c r="F48" s="122"/>
      <c r="Y48" s="102" t="s">
        <v>201</v>
      </c>
    </row>
    <row r="49" spans="2:26" ht="23.25" customHeight="1" x14ac:dyDescent="0.15">
      <c r="B49" s="357" t="s">
        <v>56</v>
      </c>
      <c r="C49" s="358"/>
      <c r="D49" s="358"/>
      <c r="E49" s="358"/>
      <c r="F49" s="358"/>
      <c r="G49" s="359"/>
      <c r="H49" s="603" t="str">
        <f>H14</f>
        <v/>
      </c>
      <c r="I49" s="604"/>
      <c r="J49" s="158" t="s">
        <v>140</v>
      </c>
      <c r="K49" s="603" t="str">
        <f>K14</f>
        <v/>
      </c>
      <c r="L49" s="605"/>
      <c r="M49" s="605"/>
      <c r="N49" s="604"/>
    </row>
    <row r="50" spans="2:26" ht="23.25" customHeight="1" x14ac:dyDescent="0.15">
      <c r="B50" s="123" t="s">
        <v>83</v>
      </c>
      <c r="C50" s="123"/>
      <c r="D50" s="123"/>
      <c r="E50" s="123"/>
      <c r="F50" s="123"/>
    </row>
    <row r="51" spans="2:26" ht="40.15" customHeight="1" x14ac:dyDescent="0.15">
      <c r="B51" s="606" t="s">
        <v>84</v>
      </c>
      <c r="C51" s="606"/>
      <c r="D51" s="606"/>
      <c r="E51" s="606"/>
      <c r="F51" s="606"/>
      <c r="G51" s="606"/>
      <c r="H51" s="606"/>
      <c r="I51" s="606"/>
      <c r="J51" s="124" t="str">
        <f>IF($P$10="免税","○","　")</f>
        <v>　</v>
      </c>
      <c r="K51" s="607" t="s">
        <v>85</v>
      </c>
      <c r="L51" s="608"/>
      <c r="M51" s="608"/>
      <c r="N51" s="608"/>
      <c r="O51" s="609" t="s">
        <v>186</v>
      </c>
      <c r="P51" s="609"/>
      <c r="Q51" s="609"/>
      <c r="R51" s="609"/>
      <c r="S51" s="609"/>
      <c r="T51" s="610" t="str">
        <f>IF(SUM(T54:W73)=0,"0",SUM(T54:W73))</f>
        <v>0</v>
      </c>
      <c r="U51" s="610"/>
      <c r="V51" s="610"/>
      <c r="W51" s="610"/>
      <c r="X51" s="610"/>
      <c r="Y51" s="125" t="s">
        <v>1</v>
      </c>
      <c r="Z51" s="96"/>
    </row>
    <row r="52" spans="2:26" ht="40.15" customHeight="1" x14ac:dyDescent="0.15">
      <c r="B52" s="606"/>
      <c r="C52" s="606"/>
      <c r="D52" s="606"/>
      <c r="E52" s="606"/>
      <c r="F52" s="606"/>
      <c r="G52" s="606"/>
      <c r="H52" s="606"/>
      <c r="I52" s="606"/>
      <c r="J52" s="124" t="str">
        <f>IF($P$10="課税","○","　")</f>
        <v>　</v>
      </c>
      <c r="K52" s="607" t="s">
        <v>86</v>
      </c>
      <c r="L52" s="608"/>
      <c r="M52" s="608"/>
      <c r="N52" s="608"/>
      <c r="O52" s="609" t="s">
        <v>187</v>
      </c>
      <c r="P52" s="609"/>
      <c r="Q52" s="609"/>
      <c r="R52" s="609"/>
      <c r="S52" s="609"/>
      <c r="T52" s="610" t="str">
        <f>IF(SUM(X54:Y73)=0,"0",SUM(X54:Y73))</f>
        <v>0</v>
      </c>
      <c r="U52" s="610"/>
      <c r="V52" s="610"/>
      <c r="W52" s="610"/>
      <c r="X52" s="610"/>
      <c r="Y52" s="125" t="s">
        <v>1</v>
      </c>
      <c r="Z52" s="96"/>
    </row>
    <row r="53" spans="2:26" ht="45.6" customHeight="1" x14ac:dyDescent="0.15">
      <c r="B53" s="618" t="s">
        <v>180</v>
      </c>
      <c r="C53" s="619"/>
      <c r="D53" s="620" t="s">
        <v>87</v>
      </c>
      <c r="E53" s="621"/>
      <c r="F53" s="621"/>
      <c r="G53" s="621"/>
      <c r="H53" s="621"/>
      <c r="I53" s="621"/>
      <c r="J53" s="622"/>
      <c r="K53" s="623" t="s">
        <v>88</v>
      </c>
      <c r="L53" s="623"/>
      <c r="M53" s="623"/>
      <c r="N53" s="623"/>
      <c r="O53" s="624" t="s">
        <v>89</v>
      </c>
      <c r="P53" s="625"/>
      <c r="Q53" s="625"/>
      <c r="R53" s="195" t="s">
        <v>90</v>
      </c>
      <c r="S53" s="196" t="s">
        <v>91</v>
      </c>
      <c r="T53" s="626" t="s">
        <v>184</v>
      </c>
      <c r="U53" s="623"/>
      <c r="V53" s="623"/>
      <c r="W53" s="623"/>
      <c r="X53" s="627" t="s">
        <v>185</v>
      </c>
      <c r="Y53" s="628"/>
      <c r="Z53" s="95"/>
    </row>
    <row r="54" spans="2:26" ht="40.15" customHeight="1" x14ac:dyDescent="0.15">
      <c r="B54" s="410" t="s">
        <v>61</v>
      </c>
      <c r="C54" s="412"/>
      <c r="D54" s="611"/>
      <c r="E54" s="612"/>
      <c r="F54" s="612"/>
      <c r="G54" s="612"/>
      <c r="H54" s="612"/>
      <c r="I54" s="612"/>
      <c r="J54" s="613"/>
      <c r="K54" s="614"/>
      <c r="L54" s="614"/>
      <c r="M54" s="614"/>
      <c r="N54" s="614"/>
      <c r="O54" s="615"/>
      <c r="P54" s="615"/>
      <c r="Q54" s="615"/>
      <c r="R54" s="126"/>
      <c r="S54" s="126"/>
      <c r="T54" s="615"/>
      <c r="U54" s="615"/>
      <c r="V54" s="615"/>
      <c r="W54" s="615"/>
      <c r="X54" s="616" t="str">
        <f t="shared" ref="X54" si="0">IF(T54="","",ROUNDDOWN(T54/1.1,0))</f>
        <v/>
      </c>
      <c r="Y54" s="617"/>
      <c r="Z54" s="95"/>
    </row>
    <row r="55" spans="2:26" ht="40.15" customHeight="1" x14ac:dyDescent="0.15">
      <c r="B55" s="410"/>
      <c r="C55" s="412"/>
      <c r="D55" s="611"/>
      <c r="E55" s="612"/>
      <c r="F55" s="612"/>
      <c r="G55" s="612"/>
      <c r="H55" s="612"/>
      <c r="I55" s="612"/>
      <c r="J55" s="613"/>
      <c r="K55" s="614"/>
      <c r="L55" s="614"/>
      <c r="M55" s="614"/>
      <c r="N55" s="614"/>
      <c r="O55" s="615"/>
      <c r="P55" s="615"/>
      <c r="Q55" s="615"/>
      <c r="R55" s="126"/>
      <c r="S55" s="126"/>
      <c r="T55" s="615"/>
      <c r="U55" s="615"/>
      <c r="V55" s="615"/>
      <c r="W55" s="615"/>
      <c r="X55" s="616" t="str">
        <f>IF(T55="","",ROUNDDOWN(T55/1.1,0))</f>
        <v/>
      </c>
      <c r="Y55" s="617"/>
      <c r="Z55" s="95"/>
    </row>
    <row r="56" spans="2:26" ht="40.15" customHeight="1" x14ac:dyDescent="0.15">
      <c r="B56" s="410"/>
      <c r="C56" s="412"/>
      <c r="D56" s="611"/>
      <c r="E56" s="612"/>
      <c r="F56" s="612"/>
      <c r="G56" s="612"/>
      <c r="H56" s="612"/>
      <c r="I56" s="612"/>
      <c r="J56" s="613"/>
      <c r="K56" s="614"/>
      <c r="L56" s="614"/>
      <c r="M56" s="614"/>
      <c r="N56" s="614"/>
      <c r="O56" s="615"/>
      <c r="P56" s="615"/>
      <c r="Q56" s="615"/>
      <c r="R56" s="126"/>
      <c r="S56" s="126"/>
      <c r="T56" s="615"/>
      <c r="U56" s="615"/>
      <c r="V56" s="615"/>
      <c r="W56" s="615"/>
      <c r="X56" s="616" t="str">
        <f t="shared" ref="X56:X73" si="1">IF(T56="","",ROUNDDOWN(T56/1.1,0))</f>
        <v/>
      </c>
      <c r="Y56" s="617"/>
      <c r="Z56" s="95"/>
    </row>
    <row r="57" spans="2:26" ht="40.15" customHeight="1" x14ac:dyDescent="0.15">
      <c r="B57" s="410"/>
      <c r="C57" s="412"/>
      <c r="D57" s="611"/>
      <c r="E57" s="612"/>
      <c r="F57" s="612"/>
      <c r="G57" s="612"/>
      <c r="H57" s="612"/>
      <c r="I57" s="612"/>
      <c r="J57" s="613"/>
      <c r="K57" s="614"/>
      <c r="L57" s="614"/>
      <c r="M57" s="614"/>
      <c r="N57" s="614"/>
      <c r="O57" s="615"/>
      <c r="P57" s="615"/>
      <c r="Q57" s="615"/>
      <c r="R57" s="126"/>
      <c r="S57" s="126"/>
      <c r="T57" s="615"/>
      <c r="U57" s="615"/>
      <c r="V57" s="615"/>
      <c r="W57" s="615"/>
      <c r="X57" s="616" t="str">
        <f t="shared" si="1"/>
        <v/>
      </c>
      <c r="Y57" s="617"/>
      <c r="Z57" s="95"/>
    </row>
    <row r="58" spans="2:26" ht="40.15" customHeight="1" x14ac:dyDescent="0.15">
      <c r="B58" s="410"/>
      <c r="C58" s="412"/>
      <c r="D58" s="611"/>
      <c r="E58" s="612"/>
      <c r="F58" s="612"/>
      <c r="G58" s="612"/>
      <c r="H58" s="612"/>
      <c r="I58" s="612"/>
      <c r="J58" s="613"/>
      <c r="K58" s="614"/>
      <c r="L58" s="614"/>
      <c r="M58" s="614"/>
      <c r="N58" s="614"/>
      <c r="O58" s="615"/>
      <c r="P58" s="615"/>
      <c r="Q58" s="615"/>
      <c r="R58" s="126"/>
      <c r="S58" s="126"/>
      <c r="T58" s="615"/>
      <c r="U58" s="615"/>
      <c r="V58" s="615"/>
      <c r="W58" s="615"/>
      <c r="X58" s="616" t="str">
        <f t="shared" si="1"/>
        <v/>
      </c>
      <c r="Y58" s="617"/>
      <c r="Z58" s="95"/>
    </row>
    <row r="59" spans="2:26" ht="40.15" customHeight="1" x14ac:dyDescent="0.15">
      <c r="B59" s="410"/>
      <c r="C59" s="412"/>
      <c r="D59" s="611"/>
      <c r="E59" s="612"/>
      <c r="F59" s="612"/>
      <c r="G59" s="612"/>
      <c r="H59" s="612"/>
      <c r="I59" s="612"/>
      <c r="J59" s="613"/>
      <c r="K59" s="614"/>
      <c r="L59" s="614"/>
      <c r="M59" s="614"/>
      <c r="N59" s="614"/>
      <c r="O59" s="615"/>
      <c r="P59" s="615"/>
      <c r="Q59" s="615"/>
      <c r="R59" s="126"/>
      <c r="S59" s="126"/>
      <c r="T59" s="615"/>
      <c r="U59" s="615"/>
      <c r="V59" s="615"/>
      <c r="W59" s="615"/>
      <c r="X59" s="616" t="str">
        <f t="shared" si="1"/>
        <v/>
      </c>
      <c r="Y59" s="617"/>
      <c r="Z59" s="95"/>
    </row>
    <row r="60" spans="2:26" ht="40.15" customHeight="1" x14ac:dyDescent="0.15">
      <c r="B60" s="410"/>
      <c r="C60" s="412"/>
      <c r="D60" s="611"/>
      <c r="E60" s="612"/>
      <c r="F60" s="612"/>
      <c r="G60" s="612"/>
      <c r="H60" s="612"/>
      <c r="I60" s="612"/>
      <c r="J60" s="613"/>
      <c r="K60" s="614"/>
      <c r="L60" s="614"/>
      <c r="M60" s="614"/>
      <c r="N60" s="614"/>
      <c r="O60" s="615"/>
      <c r="P60" s="615"/>
      <c r="Q60" s="615"/>
      <c r="R60" s="126"/>
      <c r="S60" s="126"/>
      <c r="T60" s="615"/>
      <c r="U60" s="615"/>
      <c r="V60" s="615"/>
      <c r="W60" s="615"/>
      <c r="X60" s="616" t="str">
        <f t="shared" si="1"/>
        <v/>
      </c>
      <c r="Y60" s="617"/>
      <c r="Z60" s="95"/>
    </row>
    <row r="61" spans="2:26" ht="40.15" customHeight="1" x14ac:dyDescent="0.15">
      <c r="B61" s="410"/>
      <c r="C61" s="412"/>
      <c r="D61" s="611"/>
      <c r="E61" s="612"/>
      <c r="F61" s="612"/>
      <c r="G61" s="612"/>
      <c r="H61" s="612"/>
      <c r="I61" s="612"/>
      <c r="J61" s="613"/>
      <c r="K61" s="614"/>
      <c r="L61" s="614"/>
      <c r="M61" s="614"/>
      <c r="N61" s="614"/>
      <c r="O61" s="615"/>
      <c r="P61" s="615"/>
      <c r="Q61" s="615"/>
      <c r="R61" s="126"/>
      <c r="S61" s="126"/>
      <c r="T61" s="615"/>
      <c r="U61" s="615"/>
      <c r="V61" s="615"/>
      <c r="W61" s="615"/>
      <c r="X61" s="616" t="str">
        <f t="shared" si="1"/>
        <v/>
      </c>
      <c r="Y61" s="617"/>
      <c r="Z61" s="95"/>
    </row>
    <row r="62" spans="2:26" ht="40.15" customHeight="1" x14ac:dyDescent="0.15">
      <c r="B62" s="410"/>
      <c r="C62" s="412"/>
      <c r="D62" s="611"/>
      <c r="E62" s="612"/>
      <c r="F62" s="612"/>
      <c r="G62" s="612"/>
      <c r="H62" s="612"/>
      <c r="I62" s="612"/>
      <c r="J62" s="613"/>
      <c r="K62" s="614"/>
      <c r="L62" s="614"/>
      <c r="M62" s="614"/>
      <c r="N62" s="614"/>
      <c r="O62" s="615"/>
      <c r="P62" s="615"/>
      <c r="Q62" s="615"/>
      <c r="R62" s="126"/>
      <c r="S62" s="126"/>
      <c r="T62" s="615"/>
      <c r="U62" s="615"/>
      <c r="V62" s="615"/>
      <c r="W62" s="615"/>
      <c r="X62" s="616" t="str">
        <f t="shared" si="1"/>
        <v/>
      </c>
      <c r="Y62" s="617"/>
      <c r="Z62" s="95"/>
    </row>
    <row r="63" spans="2:26" ht="40.15" customHeight="1" x14ac:dyDescent="0.15">
      <c r="B63" s="410"/>
      <c r="C63" s="412"/>
      <c r="D63" s="611"/>
      <c r="E63" s="612"/>
      <c r="F63" s="612"/>
      <c r="G63" s="612"/>
      <c r="H63" s="612"/>
      <c r="I63" s="612"/>
      <c r="J63" s="613"/>
      <c r="K63" s="614"/>
      <c r="L63" s="614"/>
      <c r="M63" s="614"/>
      <c r="N63" s="614"/>
      <c r="O63" s="615"/>
      <c r="P63" s="615"/>
      <c r="Q63" s="615"/>
      <c r="R63" s="126"/>
      <c r="S63" s="126"/>
      <c r="T63" s="615"/>
      <c r="U63" s="615"/>
      <c r="V63" s="615"/>
      <c r="W63" s="615"/>
      <c r="X63" s="616" t="str">
        <f t="shared" si="1"/>
        <v/>
      </c>
      <c r="Y63" s="617"/>
      <c r="Z63" s="95"/>
    </row>
    <row r="64" spans="2:26" ht="40.15" customHeight="1" x14ac:dyDescent="0.15">
      <c r="B64" s="410"/>
      <c r="C64" s="412"/>
      <c r="D64" s="611"/>
      <c r="E64" s="612"/>
      <c r="F64" s="612"/>
      <c r="G64" s="612"/>
      <c r="H64" s="612"/>
      <c r="I64" s="612"/>
      <c r="J64" s="613"/>
      <c r="K64" s="614"/>
      <c r="L64" s="614"/>
      <c r="M64" s="614"/>
      <c r="N64" s="614"/>
      <c r="O64" s="615"/>
      <c r="P64" s="615"/>
      <c r="Q64" s="615"/>
      <c r="R64" s="126"/>
      <c r="S64" s="126"/>
      <c r="T64" s="615"/>
      <c r="U64" s="615"/>
      <c r="V64" s="615"/>
      <c r="W64" s="615"/>
      <c r="X64" s="616" t="str">
        <f t="shared" si="1"/>
        <v/>
      </c>
      <c r="Y64" s="617"/>
      <c r="Z64" s="95"/>
    </row>
    <row r="65" spans="2:26" ht="40.15" customHeight="1" x14ac:dyDescent="0.15">
      <c r="B65" s="410"/>
      <c r="C65" s="412"/>
      <c r="D65" s="611"/>
      <c r="E65" s="612"/>
      <c r="F65" s="612"/>
      <c r="G65" s="612"/>
      <c r="H65" s="612"/>
      <c r="I65" s="612"/>
      <c r="J65" s="613"/>
      <c r="K65" s="614"/>
      <c r="L65" s="614"/>
      <c r="M65" s="614"/>
      <c r="N65" s="614"/>
      <c r="O65" s="615"/>
      <c r="P65" s="615"/>
      <c r="Q65" s="615"/>
      <c r="R65" s="126"/>
      <c r="S65" s="126"/>
      <c r="T65" s="615"/>
      <c r="U65" s="615"/>
      <c r="V65" s="615"/>
      <c r="W65" s="615"/>
      <c r="X65" s="616" t="str">
        <f t="shared" si="1"/>
        <v/>
      </c>
      <c r="Y65" s="617"/>
      <c r="Z65" s="95"/>
    </row>
    <row r="66" spans="2:26" ht="40.15" customHeight="1" x14ac:dyDescent="0.15">
      <c r="B66" s="410"/>
      <c r="C66" s="412"/>
      <c r="D66" s="611"/>
      <c r="E66" s="612"/>
      <c r="F66" s="612"/>
      <c r="G66" s="612"/>
      <c r="H66" s="612"/>
      <c r="I66" s="612"/>
      <c r="J66" s="613"/>
      <c r="K66" s="614"/>
      <c r="L66" s="614"/>
      <c r="M66" s="614"/>
      <c r="N66" s="614"/>
      <c r="O66" s="615"/>
      <c r="P66" s="615"/>
      <c r="Q66" s="615"/>
      <c r="R66" s="126"/>
      <c r="S66" s="126"/>
      <c r="T66" s="615"/>
      <c r="U66" s="615"/>
      <c r="V66" s="615"/>
      <c r="W66" s="615"/>
      <c r="X66" s="616" t="str">
        <f t="shared" si="1"/>
        <v/>
      </c>
      <c r="Y66" s="617"/>
      <c r="Z66" s="95"/>
    </row>
    <row r="67" spans="2:26" ht="40.15" customHeight="1" x14ac:dyDescent="0.15">
      <c r="B67" s="410"/>
      <c r="C67" s="412"/>
      <c r="D67" s="611"/>
      <c r="E67" s="612"/>
      <c r="F67" s="612"/>
      <c r="G67" s="612"/>
      <c r="H67" s="612"/>
      <c r="I67" s="612"/>
      <c r="J67" s="613"/>
      <c r="K67" s="614"/>
      <c r="L67" s="614"/>
      <c r="M67" s="614"/>
      <c r="N67" s="614"/>
      <c r="O67" s="615"/>
      <c r="P67" s="615"/>
      <c r="Q67" s="615"/>
      <c r="R67" s="126"/>
      <c r="S67" s="126"/>
      <c r="T67" s="615"/>
      <c r="U67" s="615"/>
      <c r="V67" s="615"/>
      <c r="W67" s="615"/>
      <c r="X67" s="616" t="str">
        <f t="shared" si="1"/>
        <v/>
      </c>
      <c r="Y67" s="617"/>
      <c r="Z67" s="95"/>
    </row>
    <row r="68" spans="2:26" ht="40.15" customHeight="1" x14ac:dyDescent="0.15">
      <c r="B68" s="410"/>
      <c r="C68" s="412"/>
      <c r="D68" s="611"/>
      <c r="E68" s="612"/>
      <c r="F68" s="612"/>
      <c r="G68" s="612"/>
      <c r="H68" s="612"/>
      <c r="I68" s="612"/>
      <c r="J68" s="613"/>
      <c r="K68" s="614"/>
      <c r="L68" s="614"/>
      <c r="M68" s="614"/>
      <c r="N68" s="614"/>
      <c r="O68" s="615"/>
      <c r="P68" s="615"/>
      <c r="Q68" s="615"/>
      <c r="R68" s="126"/>
      <c r="S68" s="126"/>
      <c r="T68" s="615"/>
      <c r="U68" s="615"/>
      <c r="V68" s="615"/>
      <c r="W68" s="615"/>
      <c r="X68" s="616" t="str">
        <f t="shared" si="1"/>
        <v/>
      </c>
      <c r="Y68" s="617"/>
      <c r="Z68" s="95"/>
    </row>
    <row r="69" spans="2:26" ht="40.15" customHeight="1" x14ac:dyDescent="0.15">
      <c r="B69" s="410"/>
      <c r="C69" s="412"/>
      <c r="D69" s="611"/>
      <c r="E69" s="612"/>
      <c r="F69" s="612"/>
      <c r="G69" s="612"/>
      <c r="H69" s="612"/>
      <c r="I69" s="612"/>
      <c r="J69" s="613"/>
      <c r="K69" s="614"/>
      <c r="L69" s="614"/>
      <c r="M69" s="614"/>
      <c r="N69" s="614"/>
      <c r="O69" s="615"/>
      <c r="P69" s="615"/>
      <c r="Q69" s="615"/>
      <c r="R69" s="126"/>
      <c r="S69" s="126"/>
      <c r="T69" s="615"/>
      <c r="U69" s="615"/>
      <c r="V69" s="615"/>
      <c r="W69" s="615"/>
      <c r="X69" s="616" t="str">
        <f t="shared" si="1"/>
        <v/>
      </c>
      <c r="Y69" s="617"/>
      <c r="Z69" s="95"/>
    </row>
    <row r="70" spans="2:26" ht="40.15" customHeight="1" x14ac:dyDescent="0.15">
      <c r="B70" s="410"/>
      <c r="C70" s="412"/>
      <c r="D70" s="611"/>
      <c r="E70" s="612"/>
      <c r="F70" s="612"/>
      <c r="G70" s="612"/>
      <c r="H70" s="612"/>
      <c r="I70" s="612"/>
      <c r="J70" s="613"/>
      <c r="K70" s="614"/>
      <c r="L70" s="614"/>
      <c r="M70" s="614"/>
      <c r="N70" s="614"/>
      <c r="O70" s="615"/>
      <c r="P70" s="615"/>
      <c r="Q70" s="615"/>
      <c r="R70" s="126"/>
      <c r="S70" s="126"/>
      <c r="T70" s="615"/>
      <c r="U70" s="615"/>
      <c r="V70" s="615"/>
      <c r="W70" s="615"/>
      <c r="X70" s="616" t="str">
        <f t="shared" si="1"/>
        <v/>
      </c>
      <c r="Y70" s="617"/>
      <c r="Z70" s="95"/>
    </row>
    <row r="71" spans="2:26" ht="40.15" customHeight="1" x14ac:dyDescent="0.15">
      <c r="B71" s="410"/>
      <c r="C71" s="412"/>
      <c r="D71" s="611"/>
      <c r="E71" s="612"/>
      <c r="F71" s="612"/>
      <c r="G71" s="612"/>
      <c r="H71" s="612"/>
      <c r="I71" s="612"/>
      <c r="J71" s="613"/>
      <c r="K71" s="614"/>
      <c r="L71" s="614"/>
      <c r="M71" s="614"/>
      <c r="N71" s="614"/>
      <c r="O71" s="615"/>
      <c r="P71" s="615"/>
      <c r="Q71" s="615"/>
      <c r="R71" s="126"/>
      <c r="S71" s="126"/>
      <c r="T71" s="615"/>
      <c r="U71" s="615"/>
      <c r="V71" s="615"/>
      <c r="W71" s="615"/>
      <c r="X71" s="616" t="str">
        <f t="shared" si="1"/>
        <v/>
      </c>
      <c r="Y71" s="617"/>
      <c r="Z71" s="95"/>
    </row>
    <row r="72" spans="2:26" ht="40.15" customHeight="1" x14ac:dyDescent="0.15">
      <c r="B72" s="410"/>
      <c r="C72" s="412"/>
      <c r="D72" s="611"/>
      <c r="E72" s="612"/>
      <c r="F72" s="612"/>
      <c r="G72" s="612"/>
      <c r="H72" s="612"/>
      <c r="I72" s="612"/>
      <c r="J72" s="613"/>
      <c r="K72" s="614"/>
      <c r="L72" s="614"/>
      <c r="M72" s="614"/>
      <c r="N72" s="614"/>
      <c r="O72" s="615"/>
      <c r="P72" s="615"/>
      <c r="Q72" s="615"/>
      <c r="R72" s="126"/>
      <c r="S72" s="126"/>
      <c r="T72" s="615"/>
      <c r="U72" s="615"/>
      <c r="V72" s="615"/>
      <c r="W72" s="615"/>
      <c r="X72" s="616" t="str">
        <f t="shared" si="1"/>
        <v/>
      </c>
      <c r="Y72" s="617"/>
      <c r="Z72" s="95"/>
    </row>
    <row r="73" spans="2:26" ht="40.15" customHeight="1" x14ac:dyDescent="0.15">
      <c r="B73" s="410"/>
      <c r="C73" s="412"/>
      <c r="D73" s="611"/>
      <c r="E73" s="612"/>
      <c r="F73" s="612"/>
      <c r="G73" s="612"/>
      <c r="H73" s="612"/>
      <c r="I73" s="612"/>
      <c r="J73" s="613"/>
      <c r="K73" s="614"/>
      <c r="L73" s="614"/>
      <c r="M73" s="614"/>
      <c r="N73" s="614"/>
      <c r="O73" s="615"/>
      <c r="P73" s="615"/>
      <c r="Q73" s="615"/>
      <c r="R73" s="126"/>
      <c r="S73" s="126"/>
      <c r="T73" s="615"/>
      <c r="U73" s="615"/>
      <c r="V73" s="615"/>
      <c r="W73" s="615"/>
      <c r="X73" s="616" t="str">
        <f t="shared" si="1"/>
        <v/>
      </c>
      <c r="Y73" s="617"/>
      <c r="Z73" s="95"/>
    </row>
  </sheetData>
  <sheetProtection algorithmName="SHA-512" hashValue="LYUTYOlDUT0U8qgb+4nwjVAUl9li9hAEmmGV1bhbvu1Y/4jOBKVXcvlZpdKQppwA+qPBXWk99ol0Vw+egJBaQw==" saltValue="ZXaH6IDByc+WzEW2QirONQ==" spinCount="100000" sheet="1" objects="1" scenarios="1" insertRows="0" selectLockedCells="1"/>
  <dataConsolidate/>
  <mergeCells count="231">
    <mergeCell ref="AA31:AB32"/>
    <mergeCell ref="AC31:AC36"/>
    <mergeCell ref="AA33:AB36"/>
    <mergeCell ref="D26:G26"/>
    <mergeCell ref="D27:G27"/>
    <mergeCell ref="B73:C73"/>
    <mergeCell ref="D73:J73"/>
    <mergeCell ref="K73:N73"/>
    <mergeCell ref="O73:Q73"/>
    <mergeCell ref="T73:W73"/>
    <mergeCell ref="X73:Y73"/>
    <mergeCell ref="B72:C72"/>
    <mergeCell ref="D72:J72"/>
    <mergeCell ref="K72:N72"/>
    <mergeCell ref="O72:Q72"/>
    <mergeCell ref="T72:W72"/>
    <mergeCell ref="X72:Y72"/>
    <mergeCell ref="B71:C71"/>
    <mergeCell ref="D71:J71"/>
    <mergeCell ref="K71:N71"/>
    <mergeCell ref="O71:Q71"/>
    <mergeCell ref="T71:W71"/>
    <mergeCell ref="X71:Y71"/>
    <mergeCell ref="B70:C70"/>
    <mergeCell ref="D70:J70"/>
    <mergeCell ref="K70:N70"/>
    <mergeCell ref="O70:Q70"/>
    <mergeCell ref="T70:W70"/>
    <mergeCell ref="X70:Y70"/>
    <mergeCell ref="B69:C69"/>
    <mergeCell ref="D69:J69"/>
    <mergeCell ref="K69:N69"/>
    <mergeCell ref="O69:Q69"/>
    <mergeCell ref="T69:W69"/>
    <mergeCell ref="X69:Y69"/>
    <mergeCell ref="B68:C68"/>
    <mergeCell ref="D68:J68"/>
    <mergeCell ref="K68:N68"/>
    <mergeCell ref="O68:Q68"/>
    <mergeCell ref="T68:W68"/>
    <mergeCell ref="X68:Y68"/>
    <mergeCell ref="B67:C67"/>
    <mergeCell ref="D67:J67"/>
    <mergeCell ref="K67:N67"/>
    <mergeCell ref="O67:Q67"/>
    <mergeCell ref="T67:W67"/>
    <mergeCell ref="X67:Y67"/>
    <mergeCell ref="B66:C66"/>
    <mergeCell ref="D66:J66"/>
    <mergeCell ref="K66:N66"/>
    <mergeCell ref="O66:Q66"/>
    <mergeCell ref="T66:W66"/>
    <mergeCell ref="X66:Y66"/>
    <mergeCell ref="B65:C65"/>
    <mergeCell ref="D65:J65"/>
    <mergeCell ref="K65:N65"/>
    <mergeCell ref="O65:Q65"/>
    <mergeCell ref="T65:W65"/>
    <mergeCell ref="X65:Y65"/>
    <mergeCell ref="B64:C64"/>
    <mergeCell ref="D64:J64"/>
    <mergeCell ref="K64:N64"/>
    <mergeCell ref="O64:Q64"/>
    <mergeCell ref="T64:W64"/>
    <mergeCell ref="X64:Y64"/>
    <mergeCell ref="B63:C63"/>
    <mergeCell ref="D63:J63"/>
    <mergeCell ref="K63:N63"/>
    <mergeCell ref="O63:Q63"/>
    <mergeCell ref="T63:W63"/>
    <mergeCell ref="X63:Y63"/>
    <mergeCell ref="B62:C62"/>
    <mergeCell ref="D62:J62"/>
    <mergeCell ref="K62:N62"/>
    <mergeCell ref="O62:Q62"/>
    <mergeCell ref="T62:W62"/>
    <mergeCell ref="X62:Y62"/>
    <mergeCell ref="B61:C61"/>
    <mergeCell ref="D61:J61"/>
    <mergeCell ref="K61:N61"/>
    <mergeCell ref="O61:Q61"/>
    <mergeCell ref="T61:W61"/>
    <mergeCell ref="X61:Y61"/>
    <mergeCell ref="B60:C60"/>
    <mergeCell ref="D60:J60"/>
    <mergeCell ref="K60:N60"/>
    <mergeCell ref="O60:Q60"/>
    <mergeCell ref="T60:W60"/>
    <mergeCell ref="X60:Y60"/>
    <mergeCell ref="B59:C59"/>
    <mergeCell ref="D59:J59"/>
    <mergeCell ref="K59:N59"/>
    <mergeCell ref="O59:Q59"/>
    <mergeCell ref="T59:W59"/>
    <mergeCell ref="X59:Y59"/>
    <mergeCell ref="B58:C58"/>
    <mergeCell ref="D58:J58"/>
    <mergeCell ref="K58:N58"/>
    <mergeCell ref="O58:Q58"/>
    <mergeCell ref="T58:W58"/>
    <mergeCell ref="X58:Y58"/>
    <mergeCell ref="B57:C57"/>
    <mergeCell ref="D57:J57"/>
    <mergeCell ref="K57:N57"/>
    <mergeCell ref="O57:Q57"/>
    <mergeCell ref="T57:W57"/>
    <mergeCell ref="X57:Y57"/>
    <mergeCell ref="B56:C56"/>
    <mergeCell ref="D56:J56"/>
    <mergeCell ref="K56:N56"/>
    <mergeCell ref="O56:Q56"/>
    <mergeCell ref="T56:W56"/>
    <mergeCell ref="X56:Y56"/>
    <mergeCell ref="B53:C53"/>
    <mergeCell ref="D53:J53"/>
    <mergeCell ref="K53:N53"/>
    <mergeCell ref="O53:Q53"/>
    <mergeCell ref="T53:W53"/>
    <mergeCell ref="X53:Y53"/>
    <mergeCell ref="B55:C55"/>
    <mergeCell ref="D55:J55"/>
    <mergeCell ref="K55:N55"/>
    <mergeCell ref="O55:Q55"/>
    <mergeCell ref="T55:W55"/>
    <mergeCell ref="X55:Y55"/>
    <mergeCell ref="B54:C54"/>
    <mergeCell ref="D54:J54"/>
    <mergeCell ref="K54:N54"/>
    <mergeCell ref="O54:Q54"/>
    <mergeCell ref="T54:W54"/>
    <mergeCell ref="X54:Y54"/>
    <mergeCell ref="B49:G49"/>
    <mergeCell ref="H49:I49"/>
    <mergeCell ref="K49:N49"/>
    <mergeCell ref="B51:I52"/>
    <mergeCell ref="K51:N51"/>
    <mergeCell ref="O51:S51"/>
    <mergeCell ref="T51:X51"/>
    <mergeCell ref="K52:N52"/>
    <mergeCell ref="O52:S52"/>
    <mergeCell ref="T52:X52"/>
    <mergeCell ref="B46:G46"/>
    <mergeCell ref="H46:Y46"/>
    <mergeCell ref="B42:D45"/>
    <mergeCell ref="E42:G42"/>
    <mergeCell ref="H42:V42"/>
    <mergeCell ref="E43:G43"/>
    <mergeCell ref="H43:V43"/>
    <mergeCell ref="E44:G44"/>
    <mergeCell ref="E45:G45"/>
    <mergeCell ref="B37:G37"/>
    <mergeCell ref="H37:V37"/>
    <mergeCell ref="E40:G40"/>
    <mergeCell ref="H40:V40"/>
    <mergeCell ref="E41:G41"/>
    <mergeCell ref="H41:V41"/>
    <mergeCell ref="B31:G31"/>
    <mergeCell ref="H31:V31"/>
    <mergeCell ref="B32:G32"/>
    <mergeCell ref="H32:W32"/>
    <mergeCell ref="B33:G33"/>
    <mergeCell ref="B34:G34"/>
    <mergeCell ref="H34:V34"/>
    <mergeCell ref="B28:G30"/>
    <mergeCell ref="H28:I28"/>
    <mergeCell ref="J28:N28"/>
    <mergeCell ref="O28:P28"/>
    <mergeCell ref="Q28:Q29"/>
    <mergeCell ref="S28:V28"/>
    <mergeCell ref="Y20:Y25"/>
    <mergeCell ref="L21:M21"/>
    <mergeCell ref="J22:M22"/>
    <mergeCell ref="O22:Q22"/>
    <mergeCell ref="S22:U22"/>
    <mergeCell ref="X28:X30"/>
    <mergeCell ref="Y28:Y30"/>
    <mergeCell ref="H29:I29"/>
    <mergeCell ref="J29:P29"/>
    <mergeCell ref="S29:V29"/>
    <mergeCell ref="H30:I30"/>
    <mergeCell ref="J30:L30"/>
    <mergeCell ref="N30:P30"/>
    <mergeCell ref="Q30:S30"/>
    <mergeCell ref="T30:V30"/>
    <mergeCell ref="L23:M23"/>
    <mergeCell ref="J24:M24"/>
    <mergeCell ref="L25:M25"/>
    <mergeCell ref="B17:G17"/>
    <mergeCell ref="H17:Y17"/>
    <mergeCell ref="B18:G19"/>
    <mergeCell ref="H20:H25"/>
    <mergeCell ref="I20:I25"/>
    <mergeCell ref="J20:M20"/>
    <mergeCell ref="O20:Q20"/>
    <mergeCell ref="S20:U20"/>
    <mergeCell ref="I26:U26"/>
    <mergeCell ref="D20:G25"/>
    <mergeCell ref="H27:V27"/>
    <mergeCell ref="I18:N18"/>
    <mergeCell ref="I19:N19"/>
    <mergeCell ref="W20:W25"/>
    <mergeCell ref="X20:X25"/>
    <mergeCell ref="B20:C27"/>
    <mergeCell ref="S2:X2"/>
    <mergeCell ref="S3:X3"/>
    <mergeCell ref="S4:X4"/>
    <mergeCell ref="S5:X5"/>
    <mergeCell ref="A6:X6"/>
    <mergeCell ref="D7:F7"/>
    <mergeCell ref="H7:Y7"/>
    <mergeCell ref="B3:C5"/>
    <mergeCell ref="D5:F5"/>
    <mergeCell ref="D3:F3"/>
    <mergeCell ref="D4:F4"/>
    <mergeCell ref="B15:G15"/>
    <mergeCell ref="H15:Y15"/>
    <mergeCell ref="B16:G16"/>
    <mergeCell ref="H16:N16"/>
    <mergeCell ref="O16:R16"/>
    <mergeCell ref="T16:X16"/>
    <mergeCell ref="A8:X8"/>
    <mergeCell ref="P10:Q10"/>
    <mergeCell ref="R10:X10"/>
    <mergeCell ref="V13:Y13"/>
    <mergeCell ref="S13:U13"/>
    <mergeCell ref="B14:G14"/>
    <mergeCell ref="H14:I14"/>
    <mergeCell ref="K14:N14"/>
    <mergeCell ref="O14:R14"/>
    <mergeCell ref="S14:V14"/>
    <mergeCell ref="X14:Y14"/>
  </mergeCells>
  <phoneticPr fontId="2"/>
  <conditionalFormatting sqref="X20">
    <cfRule type="cellIs" dxfId="8" priority="8" operator="lessThan">
      <formula>#REF!</formula>
    </cfRule>
    <cfRule type="cellIs" dxfId="7" priority="9" operator="lessThan">
      <formula>#REF!</formula>
    </cfRule>
  </conditionalFormatting>
  <conditionalFormatting sqref="X26:X27">
    <cfRule type="cellIs" dxfId="6" priority="10" operator="equal">
      <formula>#REF!</formula>
    </cfRule>
    <cfRule type="cellIs" dxfId="5" priority="11" operator="equal">
      <formula>#REF!</formula>
    </cfRule>
  </conditionalFormatting>
  <conditionalFormatting sqref="X34">
    <cfRule type="cellIs" dxfId="4" priority="7" stopIfTrue="1" operator="lessThan">
      <formula>0.5</formula>
    </cfRule>
  </conditionalFormatting>
  <conditionalFormatting sqref="P10:Q10">
    <cfRule type="cellIs" dxfId="3" priority="5" operator="equal">
      <formula>$AB$10</formula>
    </cfRule>
  </conditionalFormatting>
  <conditionalFormatting sqref="X41">
    <cfRule type="cellIs" dxfId="2" priority="4" stopIfTrue="1" operator="lessThan">
      <formula>0.5</formula>
    </cfRule>
  </conditionalFormatting>
  <conditionalFormatting sqref="X43">
    <cfRule type="cellIs" dxfId="1" priority="3" stopIfTrue="1" operator="lessThan">
      <formula>0.5</formula>
    </cfRule>
  </conditionalFormatting>
  <dataValidations xWindow="391" yWindow="569" count="21">
    <dataValidation allowBlank="1" showErrorMessage="1" prompt="対象者が受講する研修を以下より選択してください。_x000a_有資格者⇒実務者研修_x000a_無資格者⇒介護職員初任者研修、生活援助従事者研修" sqref="AC29" xr:uid="{00000000-0002-0000-0200-000000000000}"/>
    <dataValidation allowBlank="1" showInputMessage="1" showErrorMessage="1" prompt="対象者が受講する研修を以下より選択してください。_x000a_有資格者⇒実務者研修_x000a_無資格者⇒介護職員初任者研修、生活援助従事者研修" sqref="AE29:AH29" xr:uid="{00000000-0002-0000-0200-000001000000}"/>
    <dataValidation allowBlank="1" showInputMessage="1" showErrorMessage="1" errorTitle="雇用期間の設定に誤りがあります" error="雇用期間は2022/5/1～2023/1/31の間です" sqref="S13" xr:uid="{00000000-0002-0000-0200-000002000000}"/>
    <dataValidation type="list" showInputMessage="1" showErrorMessage="1" sqref="P10:Q10" xr:uid="{00000000-0002-0000-0200-000003000000}">
      <formula1>$AB$10:$AB$12</formula1>
    </dataValidation>
    <dataValidation allowBlank="1" showInputMessage="1" showErrorMessage="1" prompt="数式の入ったセル（黄緑）には入力できません。" sqref="X20:X25" xr:uid="{00000000-0002-0000-0200-000004000000}"/>
    <dataValidation type="list" allowBlank="1" showInputMessage="1" showErrorMessage="1" sqref="S16 Y16" xr:uid="{00000000-0002-0000-0200-000005000000}">
      <formula1>"○,×"</formula1>
    </dataValidation>
    <dataValidation type="list" allowBlank="1" showInputMessage="1" showErrorMessage="1" sqref="S22:U22 O22:Q22 J20:M20 J22:M22 J24:M24 O20:Q20 S20:U20" xr:uid="{00000000-0002-0000-0200-000006000000}">
      <formula1>"5,6,7,8,9,10,11,12,1"</formula1>
    </dataValidation>
    <dataValidation allowBlank="1" showInputMessage="1" showErrorMessage="1" prompt="※免税事業者は税込額、課税事業者は税抜額となります。" sqref="X31" xr:uid="{00000000-0002-0000-0200-000007000000}"/>
    <dataValidation allowBlank="1" showInputMessage="1" showErrorMessage="1" promptTitle="【注意】" prompt="賃金が全体の５０%以上となるよう設定してください。_x000a_（下の「※賃金の割合」参照）" sqref="WVZ983074 J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J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J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J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J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J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J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J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J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J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J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J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J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J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J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WMD983074 O65570:P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O131106:P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O196642:P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O262178:P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O327714:P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O393250:P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O458786:P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O524322:P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O589858:P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O655394:P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O720930:P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O786466:P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O852002:P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O917538:P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O983074:P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xr:uid="{00000000-0002-0000-0200-000008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賃金の割合」参照）" sqref="WWC98307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xr:uid="{00000000-0002-0000-0200-000009000000}"/>
    <dataValidation type="list" allowBlank="1" showInputMessage="1" showErrorMessage="1" sqref="WVW983075:WVZ983075 JK28:JN28 TG28:TJ28 ADC28:ADF28 AMY28:ANB28 AWU28:AWX28 BGQ28:BGT28 BQM28:BQP28 CAI28:CAL28 CKE28:CKH28 CUA28:CUD28 DDW28:DDZ28 DNS28:DNV28 DXO28:DXR28 EHK28:EHN28 ERG28:ERJ28 FBC28:FBF28 FKY28:FLB28 FUU28:FUX28 GEQ28:GET28 GOM28:GOP28 GYI28:GYL28 HIE28:HIH28 HSA28:HSD28 IBW28:IBZ28 ILS28:ILV28 IVO28:IVR28 JFK28:JFN28 JPG28:JPJ28 JZC28:JZF28 KIY28:KJB28 KSU28:KSX28 LCQ28:LCT28 LMM28:LMP28 LWI28:LWL28 MGE28:MGH28 MQA28:MQD28 MZW28:MZZ28 NJS28:NJV28 NTO28:NTR28 ODK28:ODN28 ONG28:ONJ28 OXC28:OXF28 PGY28:PHB28 PQU28:PQX28 QAQ28:QAT28 QKM28:QKP28 QUI28:QUL28 REE28:REH28 ROA28:ROD28 RXW28:RXZ28 SHS28:SHV28 SRO28:SRR28 TBK28:TBN28 TLG28:TLJ28 TVC28:TVF28 UEY28:UFB28 UOU28:UOX28 UYQ28:UYT28 VIM28:VIP28 VSI28:VSL28 WCE28:WCH28 WMA28:WMD28 WVW28:WVZ28 J65571:P65571 JK65571:JN65571 TG65571:TJ65571 ADC65571:ADF65571 AMY65571:ANB65571 AWU65571:AWX65571 BGQ65571:BGT65571 BQM65571:BQP65571 CAI65571:CAL65571 CKE65571:CKH65571 CUA65571:CUD65571 DDW65571:DDZ65571 DNS65571:DNV65571 DXO65571:DXR65571 EHK65571:EHN65571 ERG65571:ERJ65571 FBC65571:FBF65571 FKY65571:FLB65571 FUU65571:FUX65571 GEQ65571:GET65571 GOM65571:GOP65571 GYI65571:GYL65571 HIE65571:HIH65571 HSA65571:HSD65571 IBW65571:IBZ65571 ILS65571:ILV65571 IVO65571:IVR65571 JFK65571:JFN65571 JPG65571:JPJ65571 JZC65571:JZF65571 KIY65571:KJB65571 KSU65571:KSX65571 LCQ65571:LCT65571 LMM65571:LMP65571 LWI65571:LWL65571 MGE65571:MGH65571 MQA65571:MQD65571 MZW65571:MZZ65571 NJS65571:NJV65571 NTO65571:NTR65571 ODK65571:ODN65571 ONG65571:ONJ65571 OXC65571:OXF65571 PGY65571:PHB65571 PQU65571:PQX65571 QAQ65571:QAT65571 QKM65571:QKP65571 QUI65571:QUL65571 REE65571:REH65571 ROA65571:ROD65571 RXW65571:RXZ65571 SHS65571:SHV65571 SRO65571:SRR65571 TBK65571:TBN65571 TLG65571:TLJ65571 TVC65571:TVF65571 UEY65571:UFB65571 UOU65571:UOX65571 UYQ65571:UYT65571 VIM65571:VIP65571 VSI65571:VSL65571 WCE65571:WCH65571 WMA65571:WMD65571 WVW65571:WVZ65571 J131107:P131107 JK131107:JN131107 TG131107:TJ131107 ADC131107:ADF131107 AMY131107:ANB131107 AWU131107:AWX131107 BGQ131107:BGT131107 BQM131107:BQP131107 CAI131107:CAL131107 CKE131107:CKH131107 CUA131107:CUD131107 DDW131107:DDZ131107 DNS131107:DNV131107 DXO131107:DXR131107 EHK131107:EHN131107 ERG131107:ERJ131107 FBC131107:FBF131107 FKY131107:FLB131107 FUU131107:FUX131107 GEQ131107:GET131107 GOM131107:GOP131107 GYI131107:GYL131107 HIE131107:HIH131107 HSA131107:HSD131107 IBW131107:IBZ131107 ILS131107:ILV131107 IVO131107:IVR131107 JFK131107:JFN131107 JPG131107:JPJ131107 JZC131107:JZF131107 KIY131107:KJB131107 KSU131107:KSX131107 LCQ131107:LCT131107 LMM131107:LMP131107 LWI131107:LWL131107 MGE131107:MGH131107 MQA131107:MQD131107 MZW131107:MZZ131107 NJS131107:NJV131107 NTO131107:NTR131107 ODK131107:ODN131107 ONG131107:ONJ131107 OXC131107:OXF131107 PGY131107:PHB131107 PQU131107:PQX131107 QAQ131107:QAT131107 QKM131107:QKP131107 QUI131107:QUL131107 REE131107:REH131107 ROA131107:ROD131107 RXW131107:RXZ131107 SHS131107:SHV131107 SRO131107:SRR131107 TBK131107:TBN131107 TLG131107:TLJ131107 TVC131107:TVF131107 UEY131107:UFB131107 UOU131107:UOX131107 UYQ131107:UYT131107 VIM131107:VIP131107 VSI131107:VSL131107 WCE131107:WCH131107 WMA131107:WMD131107 WVW131107:WVZ131107 J196643:P196643 JK196643:JN196643 TG196643:TJ196643 ADC196643:ADF196643 AMY196643:ANB196643 AWU196643:AWX196643 BGQ196643:BGT196643 BQM196643:BQP196643 CAI196643:CAL196643 CKE196643:CKH196643 CUA196643:CUD196643 DDW196643:DDZ196643 DNS196643:DNV196643 DXO196643:DXR196643 EHK196643:EHN196643 ERG196643:ERJ196643 FBC196643:FBF196643 FKY196643:FLB196643 FUU196643:FUX196643 GEQ196643:GET196643 GOM196643:GOP196643 GYI196643:GYL196643 HIE196643:HIH196643 HSA196643:HSD196643 IBW196643:IBZ196643 ILS196643:ILV196643 IVO196643:IVR196643 JFK196643:JFN196643 JPG196643:JPJ196643 JZC196643:JZF196643 KIY196643:KJB196643 KSU196643:KSX196643 LCQ196643:LCT196643 LMM196643:LMP196643 LWI196643:LWL196643 MGE196643:MGH196643 MQA196643:MQD196643 MZW196643:MZZ196643 NJS196643:NJV196643 NTO196643:NTR196643 ODK196643:ODN196643 ONG196643:ONJ196643 OXC196643:OXF196643 PGY196643:PHB196643 PQU196643:PQX196643 QAQ196643:QAT196643 QKM196643:QKP196643 QUI196643:QUL196643 REE196643:REH196643 ROA196643:ROD196643 RXW196643:RXZ196643 SHS196643:SHV196643 SRO196643:SRR196643 TBK196643:TBN196643 TLG196643:TLJ196643 TVC196643:TVF196643 UEY196643:UFB196643 UOU196643:UOX196643 UYQ196643:UYT196643 VIM196643:VIP196643 VSI196643:VSL196643 WCE196643:WCH196643 WMA196643:WMD196643 WVW196643:WVZ196643 J262179:P262179 JK262179:JN262179 TG262179:TJ262179 ADC262179:ADF262179 AMY262179:ANB262179 AWU262179:AWX262179 BGQ262179:BGT262179 BQM262179:BQP262179 CAI262179:CAL262179 CKE262179:CKH262179 CUA262179:CUD262179 DDW262179:DDZ262179 DNS262179:DNV262179 DXO262179:DXR262179 EHK262179:EHN262179 ERG262179:ERJ262179 FBC262179:FBF262179 FKY262179:FLB262179 FUU262179:FUX262179 GEQ262179:GET262179 GOM262179:GOP262179 GYI262179:GYL262179 HIE262179:HIH262179 HSA262179:HSD262179 IBW262179:IBZ262179 ILS262179:ILV262179 IVO262179:IVR262179 JFK262179:JFN262179 JPG262179:JPJ262179 JZC262179:JZF262179 KIY262179:KJB262179 KSU262179:KSX262179 LCQ262179:LCT262179 LMM262179:LMP262179 LWI262179:LWL262179 MGE262179:MGH262179 MQA262179:MQD262179 MZW262179:MZZ262179 NJS262179:NJV262179 NTO262179:NTR262179 ODK262179:ODN262179 ONG262179:ONJ262179 OXC262179:OXF262179 PGY262179:PHB262179 PQU262179:PQX262179 QAQ262179:QAT262179 QKM262179:QKP262179 QUI262179:QUL262179 REE262179:REH262179 ROA262179:ROD262179 RXW262179:RXZ262179 SHS262179:SHV262179 SRO262179:SRR262179 TBK262179:TBN262179 TLG262179:TLJ262179 TVC262179:TVF262179 UEY262179:UFB262179 UOU262179:UOX262179 UYQ262179:UYT262179 VIM262179:VIP262179 VSI262179:VSL262179 WCE262179:WCH262179 WMA262179:WMD262179 WVW262179:WVZ262179 J327715:P327715 JK327715:JN327715 TG327715:TJ327715 ADC327715:ADF327715 AMY327715:ANB327715 AWU327715:AWX327715 BGQ327715:BGT327715 BQM327715:BQP327715 CAI327715:CAL327715 CKE327715:CKH327715 CUA327715:CUD327715 DDW327715:DDZ327715 DNS327715:DNV327715 DXO327715:DXR327715 EHK327715:EHN327715 ERG327715:ERJ327715 FBC327715:FBF327715 FKY327715:FLB327715 FUU327715:FUX327715 GEQ327715:GET327715 GOM327715:GOP327715 GYI327715:GYL327715 HIE327715:HIH327715 HSA327715:HSD327715 IBW327715:IBZ327715 ILS327715:ILV327715 IVO327715:IVR327715 JFK327715:JFN327715 JPG327715:JPJ327715 JZC327715:JZF327715 KIY327715:KJB327715 KSU327715:KSX327715 LCQ327715:LCT327715 LMM327715:LMP327715 LWI327715:LWL327715 MGE327715:MGH327715 MQA327715:MQD327715 MZW327715:MZZ327715 NJS327715:NJV327715 NTO327715:NTR327715 ODK327715:ODN327715 ONG327715:ONJ327715 OXC327715:OXF327715 PGY327715:PHB327715 PQU327715:PQX327715 QAQ327715:QAT327715 QKM327715:QKP327715 QUI327715:QUL327715 REE327715:REH327715 ROA327715:ROD327715 RXW327715:RXZ327715 SHS327715:SHV327715 SRO327715:SRR327715 TBK327715:TBN327715 TLG327715:TLJ327715 TVC327715:TVF327715 UEY327715:UFB327715 UOU327715:UOX327715 UYQ327715:UYT327715 VIM327715:VIP327715 VSI327715:VSL327715 WCE327715:WCH327715 WMA327715:WMD327715 WVW327715:WVZ327715 J393251:P393251 JK393251:JN393251 TG393251:TJ393251 ADC393251:ADF393251 AMY393251:ANB393251 AWU393251:AWX393251 BGQ393251:BGT393251 BQM393251:BQP393251 CAI393251:CAL393251 CKE393251:CKH393251 CUA393251:CUD393251 DDW393251:DDZ393251 DNS393251:DNV393251 DXO393251:DXR393251 EHK393251:EHN393251 ERG393251:ERJ393251 FBC393251:FBF393251 FKY393251:FLB393251 FUU393251:FUX393251 GEQ393251:GET393251 GOM393251:GOP393251 GYI393251:GYL393251 HIE393251:HIH393251 HSA393251:HSD393251 IBW393251:IBZ393251 ILS393251:ILV393251 IVO393251:IVR393251 JFK393251:JFN393251 JPG393251:JPJ393251 JZC393251:JZF393251 KIY393251:KJB393251 KSU393251:KSX393251 LCQ393251:LCT393251 LMM393251:LMP393251 LWI393251:LWL393251 MGE393251:MGH393251 MQA393251:MQD393251 MZW393251:MZZ393251 NJS393251:NJV393251 NTO393251:NTR393251 ODK393251:ODN393251 ONG393251:ONJ393251 OXC393251:OXF393251 PGY393251:PHB393251 PQU393251:PQX393251 QAQ393251:QAT393251 QKM393251:QKP393251 QUI393251:QUL393251 REE393251:REH393251 ROA393251:ROD393251 RXW393251:RXZ393251 SHS393251:SHV393251 SRO393251:SRR393251 TBK393251:TBN393251 TLG393251:TLJ393251 TVC393251:TVF393251 UEY393251:UFB393251 UOU393251:UOX393251 UYQ393251:UYT393251 VIM393251:VIP393251 VSI393251:VSL393251 WCE393251:WCH393251 WMA393251:WMD393251 WVW393251:WVZ393251 J458787:P458787 JK458787:JN458787 TG458787:TJ458787 ADC458787:ADF458787 AMY458787:ANB458787 AWU458787:AWX458787 BGQ458787:BGT458787 BQM458787:BQP458787 CAI458787:CAL458787 CKE458787:CKH458787 CUA458787:CUD458787 DDW458787:DDZ458787 DNS458787:DNV458787 DXO458787:DXR458787 EHK458787:EHN458787 ERG458787:ERJ458787 FBC458787:FBF458787 FKY458787:FLB458787 FUU458787:FUX458787 GEQ458787:GET458787 GOM458787:GOP458787 GYI458787:GYL458787 HIE458787:HIH458787 HSA458787:HSD458787 IBW458787:IBZ458787 ILS458787:ILV458787 IVO458787:IVR458787 JFK458787:JFN458787 JPG458787:JPJ458787 JZC458787:JZF458787 KIY458787:KJB458787 KSU458787:KSX458787 LCQ458787:LCT458787 LMM458787:LMP458787 LWI458787:LWL458787 MGE458787:MGH458787 MQA458787:MQD458787 MZW458787:MZZ458787 NJS458787:NJV458787 NTO458787:NTR458787 ODK458787:ODN458787 ONG458787:ONJ458787 OXC458787:OXF458787 PGY458787:PHB458787 PQU458787:PQX458787 QAQ458787:QAT458787 QKM458787:QKP458787 QUI458787:QUL458787 REE458787:REH458787 ROA458787:ROD458787 RXW458787:RXZ458787 SHS458787:SHV458787 SRO458787:SRR458787 TBK458787:TBN458787 TLG458787:TLJ458787 TVC458787:TVF458787 UEY458787:UFB458787 UOU458787:UOX458787 UYQ458787:UYT458787 VIM458787:VIP458787 VSI458787:VSL458787 WCE458787:WCH458787 WMA458787:WMD458787 WVW458787:WVZ458787 J524323:P524323 JK524323:JN524323 TG524323:TJ524323 ADC524323:ADF524323 AMY524323:ANB524323 AWU524323:AWX524323 BGQ524323:BGT524323 BQM524323:BQP524323 CAI524323:CAL524323 CKE524323:CKH524323 CUA524323:CUD524323 DDW524323:DDZ524323 DNS524323:DNV524323 DXO524323:DXR524323 EHK524323:EHN524323 ERG524323:ERJ524323 FBC524323:FBF524323 FKY524323:FLB524323 FUU524323:FUX524323 GEQ524323:GET524323 GOM524323:GOP524323 GYI524323:GYL524323 HIE524323:HIH524323 HSA524323:HSD524323 IBW524323:IBZ524323 ILS524323:ILV524323 IVO524323:IVR524323 JFK524323:JFN524323 JPG524323:JPJ524323 JZC524323:JZF524323 KIY524323:KJB524323 KSU524323:KSX524323 LCQ524323:LCT524323 LMM524323:LMP524323 LWI524323:LWL524323 MGE524323:MGH524323 MQA524323:MQD524323 MZW524323:MZZ524323 NJS524323:NJV524323 NTO524323:NTR524323 ODK524323:ODN524323 ONG524323:ONJ524323 OXC524323:OXF524323 PGY524323:PHB524323 PQU524323:PQX524323 QAQ524323:QAT524323 QKM524323:QKP524323 QUI524323:QUL524323 REE524323:REH524323 ROA524323:ROD524323 RXW524323:RXZ524323 SHS524323:SHV524323 SRO524323:SRR524323 TBK524323:TBN524323 TLG524323:TLJ524323 TVC524323:TVF524323 UEY524323:UFB524323 UOU524323:UOX524323 UYQ524323:UYT524323 VIM524323:VIP524323 VSI524323:VSL524323 WCE524323:WCH524323 WMA524323:WMD524323 WVW524323:WVZ524323 J589859:P589859 JK589859:JN589859 TG589859:TJ589859 ADC589859:ADF589859 AMY589859:ANB589859 AWU589859:AWX589859 BGQ589859:BGT589859 BQM589859:BQP589859 CAI589859:CAL589859 CKE589859:CKH589859 CUA589859:CUD589859 DDW589859:DDZ589859 DNS589859:DNV589859 DXO589859:DXR589859 EHK589859:EHN589859 ERG589859:ERJ589859 FBC589859:FBF589859 FKY589859:FLB589859 FUU589859:FUX589859 GEQ589859:GET589859 GOM589859:GOP589859 GYI589859:GYL589859 HIE589859:HIH589859 HSA589859:HSD589859 IBW589859:IBZ589859 ILS589859:ILV589859 IVO589859:IVR589859 JFK589859:JFN589859 JPG589859:JPJ589859 JZC589859:JZF589859 KIY589859:KJB589859 KSU589859:KSX589859 LCQ589859:LCT589859 LMM589859:LMP589859 LWI589859:LWL589859 MGE589859:MGH589859 MQA589859:MQD589859 MZW589859:MZZ589859 NJS589859:NJV589859 NTO589859:NTR589859 ODK589859:ODN589859 ONG589859:ONJ589859 OXC589859:OXF589859 PGY589859:PHB589859 PQU589859:PQX589859 QAQ589859:QAT589859 QKM589859:QKP589859 QUI589859:QUL589859 REE589859:REH589859 ROA589859:ROD589859 RXW589859:RXZ589859 SHS589859:SHV589859 SRO589859:SRR589859 TBK589859:TBN589859 TLG589859:TLJ589859 TVC589859:TVF589859 UEY589859:UFB589859 UOU589859:UOX589859 UYQ589859:UYT589859 VIM589859:VIP589859 VSI589859:VSL589859 WCE589859:WCH589859 WMA589859:WMD589859 WVW589859:WVZ589859 J655395:P655395 JK655395:JN655395 TG655395:TJ655395 ADC655395:ADF655395 AMY655395:ANB655395 AWU655395:AWX655395 BGQ655395:BGT655395 BQM655395:BQP655395 CAI655395:CAL655395 CKE655395:CKH655395 CUA655395:CUD655395 DDW655395:DDZ655395 DNS655395:DNV655395 DXO655395:DXR655395 EHK655395:EHN655395 ERG655395:ERJ655395 FBC655395:FBF655395 FKY655395:FLB655395 FUU655395:FUX655395 GEQ655395:GET655395 GOM655395:GOP655395 GYI655395:GYL655395 HIE655395:HIH655395 HSA655395:HSD655395 IBW655395:IBZ655395 ILS655395:ILV655395 IVO655395:IVR655395 JFK655395:JFN655395 JPG655395:JPJ655395 JZC655395:JZF655395 KIY655395:KJB655395 KSU655395:KSX655395 LCQ655395:LCT655395 LMM655395:LMP655395 LWI655395:LWL655395 MGE655395:MGH655395 MQA655395:MQD655395 MZW655395:MZZ655395 NJS655395:NJV655395 NTO655395:NTR655395 ODK655395:ODN655395 ONG655395:ONJ655395 OXC655395:OXF655395 PGY655395:PHB655395 PQU655395:PQX655395 QAQ655395:QAT655395 QKM655395:QKP655395 QUI655395:QUL655395 REE655395:REH655395 ROA655395:ROD655395 RXW655395:RXZ655395 SHS655395:SHV655395 SRO655395:SRR655395 TBK655395:TBN655395 TLG655395:TLJ655395 TVC655395:TVF655395 UEY655395:UFB655395 UOU655395:UOX655395 UYQ655395:UYT655395 VIM655395:VIP655395 VSI655395:VSL655395 WCE655395:WCH655395 WMA655395:WMD655395 WVW655395:WVZ655395 J720931:P720931 JK720931:JN720931 TG720931:TJ720931 ADC720931:ADF720931 AMY720931:ANB720931 AWU720931:AWX720931 BGQ720931:BGT720931 BQM720931:BQP720931 CAI720931:CAL720931 CKE720931:CKH720931 CUA720931:CUD720931 DDW720931:DDZ720931 DNS720931:DNV720931 DXO720931:DXR720931 EHK720931:EHN720931 ERG720931:ERJ720931 FBC720931:FBF720931 FKY720931:FLB720931 FUU720931:FUX720931 GEQ720931:GET720931 GOM720931:GOP720931 GYI720931:GYL720931 HIE720931:HIH720931 HSA720931:HSD720931 IBW720931:IBZ720931 ILS720931:ILV720931 IVO720931:IVR720931 JFK720931:JFN720931 JPG720931:JPJ720931 JZC720931:JZF720931 KIY720931:KJB720931 KSU720931:KSX720931 LCQ720931:LCT720931 LMM720931:LMP720931 LWI720931:LWL720931 MGE720931:MGH720931 MQA720931:MQD720931 MZW720931:MZZ720931 NJS720931:NJV720931 NTO720931:NTR720931 ODK720931:ODN720931 ONG720931:ONJ720931 OXC720931:OXF720931 PGY720931:PHB720931 PQU720931:PQX720931 QAQ720931:QAT720931 QKM720931:QKP720931 QUI720931:QUL720931 REE720931:REH720931 ROA720931:ROD720931 RXW720931:RXZ720931 SHS720931:SHV720931 SRO720931:SRR720931 TBK720931:TBN720931 TLG720931:TLJ720931 TVC720931:TVF720931 UEY720931:UFB720931 UOU720931:UOX720931 UYQ720931:UYT720931 VIM720931:VIP720931 VSI720931:VSL720931 WCE720931:WCH720931 WMA720931:WMD720931 WVW720931:WVZ720931 J786467:P786467 JK786467:JN786467 TG786467:TJ786467 ADC786467:ADF786467 AMY786467:ANB786467 AWU786467:AWX786467 BGQ786467:BGT786467 BQM786467:BQP786467 CAI786467:CAL786467 CKE786467:CKH786467 CUA786467:CUD786467 DDW786467:DDZ786467 DNS786467:DNV786467 DXO786467:DXR786467 EHK786467:EHN786467 ERG786467:ERJ786467 FBC786467:FBF786467 FKY786467:FLB786467 FUU786467:FUX786467 GEQ786467:GET786467 GOM786467:GOP786467 GYI786467:GYL786467 HIE786467:HIH786467 HSA786467:HSD786467 IBW786467:IBZ786467 ILS786467:ILV786467 IVO786467:IVR786467 JFK786467:JFN786467 JPG786467:JPJ786467 JZC786467:JZF786467 KIY786467:KJB786467 KSU786467:KSX786467 LCQ786467:LCT786467 LMM786467:LMP786467 LWI786467:LWL786467 MGE786467:MGH786467 MQA786467:MQD786467 MZW786467:MZZ786467 NJS786467:NJV786467 NTO786467:NTR786467 ODK786467:ODN786467 ONG786467:ONJ786467 OXC786467:OXF786467 PGY786467:PHB786467 PQU786467:PQX786467 QAQ786467:QAT786467 QKM786467:QKP786467 QUI786467:QUL786467 REE786467:REH786467 ROA786467:ROD786467 RXW786467:RXZ786467 SHS786467:SHV786467 SRO786467:SRR786467 TBK786467:TBN786467 TLG786467:TLJ786467 TVC786467:TVF786467 UEY786467:UFB786467 UOU786467:UOX786467 UYQ786467:UYT786467 VIM786467:VIP786467 VSI786467:VSL786467 WCE786467:WCH786467 WMA786467:WMD786467 WVW786467:WVZ786467 J852003:P852003 JK852003:JN852003 TG852003:TJ852003 ADC852003:ADF852003 AMY852003:ANB852003 AWU852003:AWX852003 BGQ852003:BGT852003 BQM852003:BQP852003 CAI852003:CAL852003 CKE852003:CKH852003 CUA852003:CUD852003 DDW852003:DDZ852003 DNS852003:DNV852003 DXO852003:DXR852003 EHK852003:EHN852003 ERG852003:ERJ852003 FBC852003:FBF852003 FKY852003:FLB852003 FUU852003:FUX852003 GEQ852003:GET852003 GOM852003:GOP852003 GYI852003:GYL852003 HIE852003:HIH852003 HSA852003:HSD852003 IBW852003:IBZ852003 ILS852003:ILV852003 IVO852003:IVR852003 JFK852003:JFN852003 JPG852003:JPJ852003 JZC852003:JZF852003 KIY852003:KJB852003 KSU852003:KSX852003 LCQ852003:LCT852003 LMM852003:LMP852003 LWI852003:LWL852003 MGE852003:MGH852003 MQA852003:MQD852003 MZW852003:MZZ852003 NJS852003:NJV852003 NTO852003:NTR852003 ODK852003:ODN852003 ONG852003:ONJ852003 OXC852003:OXF852003 PGY852003:PHB852003 PQU852003:PQX852003 QAQ852003:QAT852003 QKM852003:QKP852003 QUI852003:QUL852003 REE852003:REH852003 ROA852003:ROD852003 RXW852003:RXZ852003 SHS852003:SHV852003 SRO852003:SRR852003 TBK852003:TBN852003 TLG852003:TLJ852003 TVC852003:TVF852003 UEY852003:UFB852003 UOU852003:UOX852003 UYQ852003:UYT852003 VIM852003:VIP852003 VSI852003:VSL852003 WCE852003:WCH852003 WMA852003:WMD852003 WVW852003:WVZ852003 J917539:P917539 JK917539:JN917539 TG917539:TJ917539 ADC917539:ADF917539 AMY917539:ANB917539 AWU917539:AWX917539 BGQ917539:BGT917539 BQM917539:BQP917539 CAI917539:CAL917539 CKE917539:CKH917539 CUA917539:CUD917539 DDW917539:DDZ917539 DNS917539:DNV917539 DXO917539:DXR917539 EHK917539:EHN917539 ERG917539:ERJ917539 FBC917539:FBF917539 FKY917539:FLB917539 FUU917539:FUX917539 GEQ917539:GET917539 GOM917539:GOP917539 GYI917539:GYL917539 HIE917539:HIH917539 HSA917539:HSD917539 IBW917539:IBZ917539 ILS917539:ILV917539 IVO917539:IVR917539 JFK917539:JFN917539 JPG917539:JPJ917539 JZC917539:JZF917539 KIY917539:KJB917539 KSU917539:KSX917539 LCQ917539:LCT917539 LMM917539:LMP917539 LWI917539:LWL917539 MGE917539:MGH917539 MQA917539:MQD917539 MZW917539:MZZ917539 NJS917539:NJV917539 NTO917539:NTR917539 ODK917539:ODN917539 ONG917539:ONJ917539 OXC917539:OXF917539 PGY917539:PHB917539 PQU917539:PQX917539 QAQ917539:QAT917539 QKM917539:QKP917539 QUI917539:QUL917539 REE917539:REH917539 ROA917539:ROD917539 RXW917539:RXZ917539 SHS917539:SHV917539 SRO917539:SRR917539 TBK917539:TBN917539 TLG917539:TLJ917539 TVC917539:TVF917539 UEY917539:UFB917539 UOU917539:UOX917539 UYQ917539:UYT917539 VIM917539:VIP917539 VSI917539:VSL917539 WCE917539:WCH917539 WMA917539:WMD917539 WVW917539:WVZ917539 J983075:P983075 JK983075:JN983075 TG983075:TJ983075 ADC983075:ADF983075 AMY983075:ANB983075 AWU983075:AWX983075 BGQ983075:BGT983075 BQM983075:BQP983075 CAI983075:CAL983075 CKE983075:CKH983075 CUA983075:CUD983075 DDW983075:DDZ983075 DNS983075:DNV983075 DXO983075:DXR983075 EHK983075:EHN983075 ERG983075:ERJ983075 FBC983075:FBF983075 FKY983075:FLB983075 FUU983075:FUX983075 GEQ983075:GET983075 GOM983075:GOP983075 GYI983075:GYL983075 HIE983075:HIH983075 HSA983075:HSD983075 IBW983075:IBZ983075 ILS983075:ILV983075 IVO983075:IVR983075 JFK983075:JFN983075 JPG983075:JPJ983075 JZC983075:JZF983075 KIY983075:KJB983075 KSU983075:KSX983075 LCQ983075:LCT983075 LMM983075:LMP983075 LWI983075:LWL983075 MGE983075:MGH983075 MQA983075:MQD983075 MZW983075:MZZ983075 NJS983075:NJV983075 NTO983075:NTR983075 ODK983075:ODN983075 ONG983075:ONJ983075 OXC983075:OXF983075 PGY983075:PHB983075 PQU983075:PQX983075 QAQ983075:QAT983075 QKM983075:QKP983075 QUI983075:QUL983075 REE983075:REH983075 ROA983075:ROD983075 RXW983075:RXZ983075 SHS983075:SHV983075 SRO983075:SRR983075 TBK983075:TBN983075 TLG983075:TLJ983075 TVC983075:TVF983075 UEY983075:UFB983075 UOU983075:UOX983075 UYQ983075:UYT983075 VIM983075:VIP983075 VSI983075:VSL983075 WCE983075:WCH983075 WMA983075:WMD983075" xr:uid="{00000000-0002-0000-0200-00000A000000}">
      <formula1>"生活援助従事者研修,介護職員初任者研修,実務者研修"</formula1>
    </dataValidation>
    <dataValidation allowBlank="1" showInputMessage="1" showErrorMessage="1" prompt="免税事業者は税込額、課税事業者は税抜額が反映されます" sqref="X28" xr:uid="{00000000-0002-0000-0200-00000B000000}"/>
    <dataValidation allowBlank="1" sqref="S28:S29 T28:T30 U28:V29" xr:uid="{00000000-0002-0000-0200-00000C000000}"/>
    <dataValidation type="list" allowBlank="1" showInputMessage="1" showErrorMessage="1" sqref="R54:S73 H18:H19" xr:uid="{00000000-0002-0000-0200-00000D000000}">
      <formula1>"○"</formula1>
    </dataValidation>
    <dataValidation type="date" allowBlank="1" showInputMessage="1" showErrorMessage="1" errorTitle="雇用期間の設定に誤り" error="雇用開始日は2025/5/1～2025/11/1の間となります" sqref="AB18 AB14" xr:uid="{00000000-0002-0000-0200-00000E000000}">
      <formula1>45778</formula1>
      <formula2>45962</formula2>
    </dataValidation>
    <dataValidation type="date" allowBlank="1" showInputMessage="1" showErrorMessage="1" errorTitle="雇用期間の設定に誤り" error="2026/1/31までの間で雇用契約を締結します" sqref="AD18" xr:uid="{00000000-0002-0000-0200-00000F000000}">
      <formula1>45778</formula1>
      <formula2>46053</formula2>
    </dataValidation>
    <dataValidation type="date" allowBlank="1" showInputMessage="1" showErrorMessage="1" error="雇用期間中の日付を記載してください。" prompt="雇用期間中の日付を記載してください。" sqref="N30:P30 J30:L30" xr:uid="{00000000-0002-0000-0200-000011000000}">
      <formula1>45778</formula1>
      <formula2>46053</formula2>
    </dataValidation>
    <dataValidation type="date" allowBlank="1" showInputMessage="1" showErrorMessage="1" sqref="X14:Y14" xr:uid="{00000000-0002-0000-0200-000012000000}">
      <formula1>45778</formula1>
      <formula2>46053</formula2>
    </dataValidation>
    <dataValidation type="whole" allowBlank="1" showInputMessage="1" showErrorMessage="1" error="※1,700円上限です。" sqref="AC31:AC36" xr:uid="{00000000-0002-0000-0200-000013000000}">
      <formula1>1</formula1>
      <formula2>1700</formula2>
    </dataValidation>
    <dataValidation type="date" allowBlank="1" showInputMessage="1" showErrorMessage="1" errorTitle="雇用期間の設定に誤り" error="雇用開始日は2025/5/1～2025/11/1の間となります" sqref="AD14" xr:uid="{0EA3C19E-5A20-4CCB-8177-6DE44FC45EAD}">
      <formula1>2025/5/1</formula1>
      <formula2>45962</formula2>
    </dataValidation>
    <dataValidation type="list" allowBlank="1" showInputMessage="1" showErrorMessage="1" sqref="K54:N73" xr:uid="{C55D3E3F-8F88-450B-A87C-D218BF55E365}">
      <formula1>"令和7年5月,令和7年6月,令和7年7月,令和7年8月,令和7年9月,令和7年10月"</formula1>
    </dataValidation>
  </dataValidations>
  <pageMargins left="0.31496062992125984" right="0.11811023622047245" top="0.35433070866141736" bottom="0.35433070866141736" header="0.31496062992125984" footer="0.31496062992125984"/>
  <pageSetup paperSize="9" scale="63" fitToHeight="0" orientation="portrait" cellComments="asDisplayed" r:id="rId1"/>
  <headerFooter alignWithMargins="0"/>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Group Box 1">
              <controlPr defaultSize="0" autoFill="0" autoPict="0">
                <anchor moveWithCells="1">
                  <from>
                    <xdr:col>7</xdr:col>
                    <xdr:colOff>66675</xdr:colOff>
                    <xdr:row>17</xdr:row>
                    <xdr:rowOff>9525</xdr:rowOff>
                  </from>
                  <to>
                    <xdr:col>7</xdr:col>
                    <xdr:colOff>504825</xdr:colOff>
                    <xdr:row>19</xdr:row>
                    <xdr:rowOff>200025</xdr:rowOff>
                  </to>
                </anchor>
              </controlPr>
            </control>
          </mc:Choice>
        </mc:AlternateContent>
        <mc:AlternateContent xmlns:mc="http://schemas.openxmlformats.org/markup-compatibility/2006">
          <mc:Choice Requires="x14">
            <control shapeId="75778" r:id="rId5" name="Group Box 2">
              <controlPr defaultSize="0" autoFill="0" autoPict="0">
                <anchor moveWithCells="1">
                  <from>
                    <xdr:col>6</xdr:col>
                    <xdr:colOff>0</xdr:colOff>
                    <xdr:row>50</xdr:row>
                    <xdr:rowOff>0</xdr:rowOff>
                  </from>
                  <to>
                    <xdr:col>6</xdr:col>
                    <xdr:colOff>476250</xdr:colOff>
                    <xdr:row>51</xdr:row>
                    <xdr:rowOff>57150</xdr:rowOff>
                  </to>
                </anchor>
              </controlPr>
            </control>
          </mc:Choice>
        </mc:AlternateContent>
        <mc:AlternateContent xmlns:mc="http://schemas.openxmlformats.org/markup-compatibility/2006">
          <mc:Choice Requires="x14">
            <control shapeId="75779" r:id="rId6" name="Group Box 3">
              <controlPr defaultSize="0" autoFill="0" autoPict="0">
                <anchor moveWithCells="1">
                  <from>
                    <xdr:col>6</xdr:col>
                    <xdr:colOff>0</xdr:colOff>
                    <xdr:row>50</xdr:row>
                    <xdr:rowOff>0</xdr:rowOff>
                  </from>
                  <to>
                    <xdr:col>6</xdr:col>
                    <xdr:colOff>476250</xdr:colOff>
                    <xdr:row>51</xdr:row>
                    <xdr:rowOff>57150</xdr:rowOff>
                  </to>
                </anchor>
              </controlPr>
            </control>
          </mc:Choice>
        </mc:AlternateContent>
        <mc:AlternateContent xmlns:mc="http://schemas.openxmlformats.org/markup-compatibility/2006">
          <mc:Choice Requires="x14">
            <control shapeId="75780" r:id="rId7" name="Group Box 4">
              <controlPr defaultSize="0" autoFill="0" autoPict="0">
                <anchor moveWithCells="1">
                  <from>
                    <xdr:col>7</xdr:col>
                    <xdr:colOff>66675</xdr:colOff>
                    <xdr:row>24</xdr:row>
                    <xdr:rowOff>9525</xdr:rowOff>
                  </from>
                  <to>
                    <xdr:col>7</xdr:col>
                    <xdr:colOff>504825</xdr:colOff>
                    <xdr:row>26</xdr:row>
                    <xdr:rowOff>9525</xdr:rowOff>
                  </to>
                </anchor>
              </controlPr>
            </control>
          </mc:Choice>
        </mc:AlternateContent>
        <mc:AlternateContent xmlns:mc="http://schemas.openxmlformats.org/markup-compatibility/2006">
          <mc:Choice Requires="x14">
            <control shapeId="75781" r:id="rId8" name="Group Box 5">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2" r:id="rId9" name="Group Box 6">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3" r:id="rId10" name="Group Box 7">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4" r:id="rId11" name="Group Box 8">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5" r:id="rId12" name="Group Box 9">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6" r:id="rId13" name="Group Box 10">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7" r:id="rId14" name="Group Box 11">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8" r:id="rId15" name="Group Box 12">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9" r:id="rId16" name="Group Box 13">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0" r:id="rId17" name="Group Box 14">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1" r:id="rId18" name="Group Box 15">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2" r:id="rId19" name="Group Box 16">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6" r:id="rId20" name="Group Box 20">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7" r:id="rId21" name="Group Box 21">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8" r:id="rId22" name="Group Box 22">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799" r:id="rId23" name="Group Box 23">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1" r:id="rId24" name="Group Box 25">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2" r:id="rId25" name="Group Box 26">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95E395F1-10D7-4909-A1E8-5E6927D375E2}">
            <xm:f>NOT(ISERROR(SEARCH($AA$12,AB10)))</xm:f>
            <xm:f>$AA$12</xm:f>
            <x14:dxf>
              <font>
                <color rgb="FFFF0000"/>
              </font>
              <fill>
                <patternFill>
                  <bgColor theme="5" tint="0.39994506668294322"/>
                </patternFill>
              </fill>
            </x14:dxf>
          </x14:cfRule>
          <xm:sqref>AB10</xm:sqref>
        </x14:conditionalFormatting>
      </x14:conditionalFormattings>
    </ext>
    <ext xmlns:x14="http://schemas.microsoft.com/office/spreadsheetml/2009/9/main" uri="{CCE6A557-97BC-4b89-ADB6-D9C93CAAB3DF}">
      <x14:dataValidations xmlns:xm="http://schemas.microsoft.com/office/excel/2006/main" xWindow="391" yWindow="569" count="4">
        <x14:dataValidation type="list" allowBlank="1" showInputMessage="1" showErrorMessage="1" xr:uid="{00000000-0002-0000-0200-000016000000}">
          <x14:formula1>
            <xm:f>リスト!$F$8:$F$10</xm:f>
          </x14:formula1>
          <xm:sqref>J28:N28</xm:sqref>
        </x14:dataValidation>
        <x14:dataValidation type="list" allowBlank="1" showInputMessage="1" showErrorMessage="1" xr:uid="{00000000-0002-0000-0200-000017000000}">
          <x14:formula1>
            <xm:f>リスト!$I$8:$I$9</xm:f>
          </x14:formula1>
          <xm:sqref>H26</xm:sqref>
        </x14:dataValidation>
        <x14:dataValidation type="list" allowBlank="1" showInputMessage="1" showErrorMessage="1" xr:uid="{00000000-0002-0000-0200-000018000000}">
          <x14:formula1>
            <xm:f>リスト!$B$8:$B$17</xm:f>
          </x14:formula1>
          <xm:sqref>G7</xm:sqref>
        </x14:dataValidation>
        <x14:dataValidation type="list" allowBlank="1" showInputMessage="1" showErrorMessage="1" xr:uid="{00000000-0002-0000-0200-000019000000}">
          <x14:formula1>
            <xm:f>リスト!$J$8:$J$48</xm:f>
          </x14:formula1>
          <xm:sqref>B54:C73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89999084444715716"/>
  </sheetPr>
  <dimension ref="A7:J48"/>
  <sheetViews>
    <sheetView workbookViewId="0">
      <selection activeCell="J1" sqref="J1:J1048576"/>
    </sheetView>
  </sheetViews>
  <sheetFormatPr defaultRowHeight="13.5" x14ac:dyDescent="0.15"/>
  <sheetData>
    <row r="7" spans="1:10" s="184" customFormat="1" x14ac:dyDescent="0.15">
      <c r="A7" s="184" t="s">
        <v>155</v>
      </c>
      <c r="B7" s="184" t="s">
        <v>156</v>
      </c>
      <c r="C7" s="184" t="s">
        <v>14</v>
      </c>
      <c r="D7" s="184" t="s">
        <v>160</v>
      </c>
      <c r="F7" s="184" t="s">
        <v>170</v>
      </c>
      <c r="I7" s="184" t="s">
        <v>171</v>
      </c>
      <c r="J7" s="184" t="s">
        <v>181</v>
      </c>
    </row>
    <row r="8" spans="1:10" x14ac:dyDescent="0.15">
      <c r="A8" t="s">
        <v>61</v>
      </c>
      <c r="B8" t="s">
        <v>61</v>
      </c>
      <c r="C8" t="s">
        <v>61</v>
      </c>
      <c r="D8" t="s">
        <v>61</v>
      </c>
      <c r="F8" t="s">
        <v>151</v>
      </c>
      <c r="I8" t="s">
        <v>169</v>
      </c>
      <c r="J8" t="s">
        <v>182</v>
      </c>
    </row>
    <row r="9" spans="1:10" x14ac:dyDescent="0.15">
      <c r="A9">
        <v>5</v>
      </c>
      <c r="B9">
        <v>5</v>
      </c>
      <c r="C9" t="s">
        <v>157</v>
      </c>
      <c r="D9" t="s">
        <v>161</v>
      </c>
      <c r="F9" t="s">
        <v>152</v>
      </c>
      <c r="I9" t="s">
        <v>172</v>
      </c>
      <c r="J9">
        <v>1</v>
      </c>
    </row>
    <row r="10" spans="1:10" x14ac:dyDescent="0.15">
      <c r="A10">
        <v>6</v>
      </c>
      <c r="B10">
        <v>6</v>
      </c>
      <c r="C10" t="s">
        <v>158</v>
      </c>
      <c r="D10" t="s">
        <v>168</v>
      </c>
      <c r="F10" t="s">
        <v>153</v>
      </c>
      <c r="J10">
        <v>2</v>
      </c>
    </row>
    <row r="11" spans="1:10" x14ac:dyDescent="0.15">
      <c r="A11">
        <v>7</v>
      </c>
      <c r="B11">
        <v>7</v>
      </c>
      <c r="C11" t="s">
        <v>159</v>
      </c>
      <c r="D11" t="s">
        <v>162</v>
      </c>
      <c r="J11">
        <v>3</v>
      </c>
    </row>
    <row r="12" spans="1:10" x14ac:dyDescent="0.15">
      <c r="A12">
        <v>8</v>
      </c>
      <c r="B12">
        <v>8</v>
      </c>
      <c r="D12" t="s">
        <v>163</v>
      </c>
      <c r="J12">
        <v>4</v>
      </c>
    </row>
    <row r="13" spans="1:10" x14ac:dyDescent="0.15">
      <c r="A13">
        <v>9</v>
      </c>
      <c r="B13">
        <v>9</v>
      </c>
      <c r="D13" t="s">
        <v>164</v>
      </c>
      <c r="J13">
        <v>5</v>
      </c>
    </row>
    <row r="14" spans="1:10" x14ac:dyDescent="0.15">
      <c r="A14">
        <v>10</v>
      </c>
      <c r="B14">
        <v>10</v>
      </c>
      <c r="D14" t="s">
        <v>165</v>
      </c>
      <c r="J14">
        <v>6</v>
      </c>
    </row>
    <row r="15" spans="1:10" x14ac:dyDescent="0.15">
      <c r="A15">
        <v>11</v>
      </c>
      <c r="B15">
        <v>11</v>
      </c>
      <c r="D15" t="s">
        <v>166</v>
      </c>
      <c r="J15">
        <v>7</v>
      </c>
    </row>
    <row r="16" spans="1:10" x14ac:dyDescent="0.15">
      <c r="B16">
        <v>12</v>
      </c>
      <c r="D16" t="s">
        <v>167</v>
      </c>
      <c r="J16">
        <v>8</v>
      </c>
    </row>
    <row r="17" spans="2:10" x14ac:dyDescent="0.15">
      <c r="B17">
        <v>1</v>
      </c>
      <c r="J17">
        <v>9</v>
      </c>
    </row>
    <row r="18" spans="2:10" x14ac:dyDescent="0.15">
      <c r="J18">
        <v>10</v>
      </c>
    </row>
    <row r="19" spans="2:10" x14ac:dyDescent="0.15">
      <c r="J19">
        <v>11</v>
      </c>
    </row>
    <row r="20" spans="2:10" x14ac:dyDescent="0.15">
      <c r="J20">
        <v>12</v>
      </c>
    </row>
    <row r="21" spans="2:10" x14ac:dyDescent="0.15">
      <c r="J21">
        <v>13</v>
      </c>
    </row>
    <row r="22" spans="2:10" x14ac:dyDescent="0.15">
      <c r="J22">
        <v>14</v>
      </c>
    </row>
    <row r="23" spans="2:10" x14ac:dyDescent="0.15">
      <c r="J23">
        <v>15</v>
      </c>
    </row>
    <row r="24" spans="2:10" x14ac:dyDescent="0.15">
      <c r="J24">
        <v>16</v>
      </c>
    </row>
    <row r="25" spans="2:10" x14ac:dyDescent="0.15">
      <c r="J25">
        <v>17</v>
      </c>
    </row>
    <row r="26" spans="2:10" x14ac:dyDescent="0.15">
      <c r="J26">
        <v>18</v>
      </c>
    </row>
    <row r="27" spans="2:10" x14ac:dyDescent="0.15">
      <c r="J27">
        <v>19</v>
      </c>
    </row>
    <row r="28" spans="2:10" x14ac:dyDescent="0.15">
      <c r="J28">
        <v>20</v>
      </c>
    </row>
    <row r="29" spans="2:10" x14ac:dyDescent="0.15">
      <c r="J29">
        <v>21</v>
      </c>
    </row>
    <row r="30" spans="2:10" x14ac:dyDescent="0.15">
      <c r="J30">
        <v>22</v>
      </c>
    </row>
    <row r="31" spans="2:10" x14ac:dyDescent="0.15">
      <c r="J31">
        <v>23</v>
      </c>
    </row>
    <row r="32" spans="2:10" x14ac:dyDescent="0.15">
      <c r="J32">
        <v>24</v>
      </c>
    </row>
    <row r="33" spans="10:10" x14ac:dyDescent="0.15">
      <c r="J33">
        <v>25</v>
      </c>
    </row>
    <row r="34" spans="10:10" x14ac:dyDescent="0.15">
      <c r="J34">
        <v>26</v>
      </c>
    </row>
    <row r="35" spans="10:10" x14ac:dyDescent="0.15">
      <c r="J35">
        <v>27</v>
      </c>
    </row>
    <row r="36" spans="10:10" x14ac:dyDescent="0.15">
      <c r="J36">
        <v>28</v>
      </c>
    </row>
    <row r="37" spans="10:10" x14ac:dyDescent="0.15">
      <c r="J37">
        <v>29</v>
      </c>
    </row>
    <row r="38" spans="10:10" x14ac:dyDescent="0.15">
      <c r="J38">
        <v>30</v>
      </c>
    </row>
    <row r="39" spans="10:10" x14ac:dyDescent="0.15">
      <c r="J39">
        <v>31</v>
      </c>
    </row>
    <row r="40" spans="10:10" x14ac:dyDescent="0.15">
      <c r="J40">
        <v>32</v>
      </c>
    </row>
    <row r="41" spans="10:10" x14ac:dyDescent="0.15">
      <c r="J41">
        <v>33</v>
      </c>
    </row>
    <row r="42" spans="10:10" x14ac:dyDescent="0.15">
      <c r="J42">
        <v>34</v>
      </c>
    </row>
    <row r="43" spans="10:10" x14ac:dyDescent="0.15">
      <c r="J43">
        <v>35</v>
      </c>
    </row>
    <row r="44" spans="10:10" x14ac:dyDescent="0.15">
      <c r="J44">
        <v>36</v>
      </c>
    </row>
    <row r="45" spans="10:10" x14ac:dyDescent="0.15">
      <c r="J45">
        <v>37</v>
      </c>
    </row>
    <row r="46" spans="10:10" x14ac:dyDescent="0.15">
      <c r="J46">
        <v>38</v>
      </c>
    </row>
    <row r="47" spans="10:10" x14ac:dyDescent="0.15">
      <c r="J47">
        <v>39</v>
      </c>
    </row>
    <row r="48" spans="10:10" x14ac:dyDescent="0.15">
      <c r="J48">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＜採用時・対象者ごと＞❷雇用確定届【❸と連動】（報告2）</vt:lpstr>
      <vt:lpstr>＜採用時・対象者ごと＞❸対象者確認書【❷と連動】（報告3）</vt:lpstr>
      <vt:lpstr>＜雇用期間終了時・対象者ごと＞②実績内訳（実績報告1）</vt:lpstr>
      <vt:lpstr>リスト</vt:lpstr>
      <vt:lpstr>'＜雇用期間終了時・対象者ごと＞②実績内訳（実績報告1）'!Print_Area</vt:lpstr>
      <vt:lpstr>'＜採用時・対象者ごと＞❷雇用確定届【❸と連動】（報告2）'!Print_Area</vt:lpstr>
      <vt:lpstr>'＜採用時・対象者ごと＞❸対象者確認書【❷と連動】（報告3）'!Print_Area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 麻実</cp:lastModifiedBy>
  <cp:lastPrinted>2025-04-02T06:54:38Z</cp:lastPrinted>
  <dcterms:created xsi:type="dcterms:W3CDTF">2009-12-11T05:25:09Z</dcterms:created>
  <dcterms:modified xsi:type="dcterms:W3CDTF">2025-04-02T06:54:59Z</dcterms:modified>
</cp:coreProperties>
</file>