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3.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172.16.0.61\8_人材情報室\人材確保担当・多摩支所\500 介護人材確保対策事業\令和8年度\07_訪問介護\01　受託事業者公募要領・様式\02_様式類\"/>
    </mc:Choice>
  </mc:AlternateContent>
  <xr:revisionPtr revIDLastSave="0" documentId="13_ncr:1_{AB660536-FCB1-42AC-815C-2F5C247B6381}" xr6:coauthVersionLast="47" xr6:coauthVersionMax="47" xr10:uidLastSave="{00000000-0000-0000-0000-000000000000}"/>
  <bookViews>
    <workbookView xWindow="1095" yWindow="645" windowWidth="16050" windowHeight="15435" tabRatio="805" xr2:uid="{00000000-000D-0000-FFFF-FFFF00000000}"/>
  </bookViews>
  <sheets>
    <sheet name="＜採用時・対象者ごと＞❷雇用確定届【❸と連動】（報告2）" sheetId="64" r:id="rId1"/>
    <sheet name="＜採用時・対象者ごと＞❸対象者確認書【❷と連動】（報告3）" sheetId="48" r:id="rId2"/>
    <sheet name="＜雇用期間終了時・対象者ごと＞②実績内訳（実績報告1）" sheetId="62" r:id="rId3"/>
    <sheet name="リスト" sheetId="63" state="hidden" r:id="rId4"/>
  </sheets>
  <definedNames>
    <definedName name="_xlnm._FilterDatabase" localSheetId="2" hidden="1">'＜雇用期間終了時・対象者ごと＞②実績内訳（実績報告1）'!$B$14:$Y$35</definedName>
    <definedName name="_xlnm.Print_Area" localSheetId="2">'＜雇用期間終了時・対象者ごと＞②実績内訳（実績報告1）'!$A$1:$Z$50</definedName>
    <definedName name="_xlnm.Print_Area" localSheetId="0">'＜採用時・対象者ごと＞❷雇用確定届【❸と連動】（報告2）'!$A$1:$V$51</definedName>
    <definedName name="_xlnm.Print_Area" localSheetId="1">'＜採用時・対象者ごと＞❸対象者確認書【❷と連動】（報告3）'!$A$1:$P$45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64" l="1"/>
  <c r="T33" i="62"/>
  <c r="P15" i="64" l="1"/>
  <c r="P11" i="62"/>
  <c r="U17" i="64"/>
  <c r="H15" i="64"/>
  <c r="E15" i="64"/>
  <c r="X40" i="62"/>
  <c r="AB31" i="62"/>
  <c r="D15" i="48"/>
  <c r="H15" i="48"/>
  <c r="U21" i="64"/>
  <c r="U44" i="64" s="1"/>
  <c r="E27" i="64"/>
  <c r="X28" i="62"/>
  <c r="D12" i="48"/>
  <c r="X15" i="64" l="1"/>
  <c r="N37" i="64"/>
  <c r="P14" i="64"/>
  <c r="E17" i="64"/>
  <c r="H16" i="62" s="1"/>
  <c r="E24" i="64"/>
  <c r="P39" i="64"/>
  <c r="U15" i="64" l="1"/>
  <c r="Q37" i="64" s="1"/>
  <c r="S14" i="64" l="1"/>
  <c r="O21" i="62"/>
  <c r="O20" i="62"/>
  <c r="O19" i="62"/>
  <c r="P20" i="62" l="1"/>
  <c r="S14" i="62" l="1"/>
  <c r="S13" i="62" l="1"/>
  <c r="Q33" i="62"/>
  <c r="AB22" i="62"/>
  <c r="V13" i="62" s="1"/>
  <c r="U26" i="64"/>
  <c r="H22" i="62"/>
  <c r="X22" i="62" s="1"/>
  <c r="P36" i="64" l="1"/>
  <c r="U35" i="64" s="1"/>
  <c r="U32" i="64"/>
  <c r="U33" i="64" s="1"/>
  <c r="E18" i="64"/>
  <c r="H17" i="62" s="1"/>
  <c r="E16" i="64"/>
  <c r="H15" i="62" s="1"/>
  <c r="K14" i="62"/>
  <c r="H14" i="62"/>
  <c r="U41" i="64" l="1"/>
  <c r="U42" i="64" s="1"/>
  <c r="U45" i="64"/>
  <c r="U46" i="64" s="1"/>
  <c r="U47" i="64" s="1"/>
  <c r="U48" i="64" l="1"/>
  <c r="U49" i="64"/>
  <c r="U50" i="64" s="1"/>
  <c r="AB22" i="48"/>
  <c r="P19" i="62" l="1"/>
  <c r="P21" i="62"/>
  <c r="O31" i="62" l="1"/>
  <c r="S32" i="62" l="1"/>
  <c r="X31" i="62"/>
  <c r="X29" i="62" l="1"/>
  <c r="J14" i="48" l="1"/>
  <c r="J15" i="48" s="1"/>
  <c r="X36" i="62"/>
  <c r="X43" i="62" s="1"/>
  <c r="X44" i="62" s="1"/>
  <c r="X45" i="62" s="1"/>
  <c r="X37" i="62" l="1"/>
  <c r="X47" i="62" l="1"/>
  <c r="X48" i="62" s="1"/>
  <c r="X46" i="62"/>
</calcChain>
</file>

<file path=xl/sharedStrings.xml><?xml version="1.0" encoding="utf-8"?>
<sst xmlns="http://schemas.openxmlformats.org/spreadsheetml/2006/main" count="379" uniqueCount="215">
  <si>
    <t>記</t>
    <rPh sb="0" eb="1">
      <t>キ</t>
    </rPh>
    <phoneticPr fontId="2"/>
  </si>
  <si>
    <t>円</t>
    <rPh sb="0" eb="1">
      <t>エン</t>
    </rPh>
    <phoneticPr fontId="2"/>
  </si>
  <si>
    <t>受託者</t>
    <rPh sb="0" eb="3">
      <t>ジュタクシャ</t>
    </rPh>
    <phoneticPr fontId="2"/>
  </si>
  <si>
    <t>東京都社会福祉協議会　様</t>
    <rPh sb="0" eb="10">
      <t>トウ</t>
    </rPh>
    <rPh sb="11" eb="12">
      <t>サマ</t>
    </rPh>
    <phoneticPr fontId="2"/>
  </si>
  <si>
    <t>　</t>
    <phoneticPr fontId="2"/>
  </si>
  <si>
    <t>雇用期間</t>
    <rPh sb="0" eb="2">
      <t>コヨウ</t>
    </rPh>
    <rPh sb="2" eb="4">
      <t>キカン</t>
    </rPh>
    <phoneticPr fontId="2"/>
  </si>
  <si>
    <t>研修機関名</t>
    <rPh sb="0" eb="2">
      <t>ケンシュウ</t>
    </rPh>
    <rPh sb="2" eb="4">
      <t>キカン</t>
    </rPh>
    <rPh sb="4" eb="5">
      <t>メイ</t>
    </rPh>
    <phoneticPr fontId="2"/>
  </si>
  <si>
    <t>法人名　　</t>
    <rPh sb="0" eb="2">
      <t>ホウジン</t>
    </rPh>
    <rPh sb="2" eb="3">
      <t>メイ</t>
    </rPh>
    <phoneticPr fontId="2"/>
  </si>
  <si>
    <t>～</t>
    <phoneticPr fontId="2"/>
  </si>
  <si>
    <t>ＴＥＬ　　</t>
    <phoneticPr fontId="2"/>
  </si>
  <si>
    <t>担当者名　　</t>
    <rPh sb="0" eb="3">
      <t>タントウシャ</t>
    </rPh>
    <rPh sb="3" eb="4">
      <t>メイ</t>
    </rPh>
    <phoneticPr fontId="2"/>
  </si>
  <si>
    <t>生年月日</t>
    <rPh sb="0" eb="2">
      <t>セイネン</t>
    </rPh>
    <rPh sb="2" eb="4">
      <t>ガッピ</t>
    </rPh>
    <phoneticPr fontId="2"/>
  </si>
  <si>
    <t>月</t>
    <rPh sb="0" eb="1">
      <t>ガツ</t>
    </rPh>
    <phoneticPr fontId="2"/>
  </si>
  <si>
    <t>性別</t>
    <rPh sb="0" eb="2">
      <t>セイベツ</t>
    </rPh>
    <phoneticPr fontId="2"/>
  </si>
  <si>
    <t>採用経路</t>
    <rPh sb="0" eb="2">
      <t>サイヨウ</t>
    </rPh>
    <rPh sb="2" eb="4">
      <t>ケイロ</t>
    </rPh>
    <phoneticPr fontId="2"/>
  </si>
  <si>
    <t>研修種別</t>
    <rPh sb="0" eb="2">
      <t>ケンシュウ</t>
    </rPh>
    <rPh sb="2" eb="4">
      <t>シュベツ</t>
    </rPh>
    <phoneticPr fontId="2"/>
  </si>
  <si>
    <t>雇用施設等名</t>
    <rPh sb="0" eb="2">
      <t>コヨウ</t>
    </rPh>
    <rPh sb="2" eb="4">
      <t>シセツ</t>
    </rPh>
    <rPh sb="4" eb="5">
      <t>トウ</t>
    </rPh>
    <rPh sb="5" eb="6">
      <t>メイ</t>
    </rPh>
    <phoneticPr fontId="2"/>
  </si>
  <si>
    <t>賃金のみ</t>
    <rPh sb="0" eb="2">
      <t>チンギン</t>
    </rPh>
    <phoneticPr fontId="2"/>
  </si>
  <si>
    <t>賃金計</t>
    <rPh sb="0" eb="2">
      <t>チンギン</t>
    </rPh>
    <rPh sb="2" eb="3">
      <t>ケイ</t>
    </rPh>
    <phoneticPr fontId="2"/>
  </si>
  <si>
    <t>事業経費計</t>
    <rPh sb="0" eb="2">
      <t>ジギョウ</t>
    </rPh>
    <rPh sb="2" eb="4">
      <t>ケイヒ</t>
    </rPh>
    <rPh sb="4" eb="5">
      <t>ケイ</t>
    </rPh>
    <phoneticPr fontId="2"/>
  </si>
  <si>
    <t>―</t>
    <phoneticPr fontId="2"/>
  </si>
  <si>
    <t>金額</t>
    <rPh sb="0" eb="2">
      <t>キンガク</t>
    </rPh>
    <phoneticPr fontId="2"/>
  </si>
  <si>
    <t>※事業費に占める賃金割合</t>
    <rPh sb="1" eb="4">
      <t>ジギョウヒ</t>
    </rPh>
    <rPh sb="5" eb="6">
      <t>シ</t>
    </rPh>
    <rPh sb="8" eb="10">
      <t>チンギン</t>
    </rPh>
    <rPh sb="10" eb="12">
      <t>ワリアイ</t>
    </rPh>
    <phoneticPr fontId="2"/>
  </si>
  <si>
    <t>時間</t>
    <rPh sb="0" eb="2">
      <t>ジカン</t>
    </rPh>
    <phoneticPr fontId="2"/>
  </si>
  <si>
    <t>＝</t>
    <phoneticPr fontId="2"/>
  </si>
  <si>
    <t>×</t>
    <phoneticPr fontId="2"/>
  </si>
  <si>
    <t>①賃金</t>
    <rPh sb="1" eb="3">
      <t>チンギン</t>
    </rPh>
    <phoneticPr fontId="2"/>
  </si>
  <si>
    <t>【基本事項】</t>
    <rPh sb="1" eb="3">
      <t>キホン</t>
    </rPh>
    <rPh sb="3" eb="5">
      <t>ジコウ</t>
    </rPh>
    <phoneticPr fontId="8"/>
  </si>
  <si>
    <t>　　週３０時間以上４０時間以下</t>
    <rPh sb="2" eb="3">
      <t>シュウ</t>
    </rPh>
    <rPh sb="5" eb="9">
      <t>ジカンイジョウ</t>
    </rPh>
    <rPh sb="11" eb="13">
      <t>ジカン</t>
    </rPh>
    <rPh sb="13" eb="15">
      <t>イカ</t>
    </rPh>
    <phoneticPr fontId="2"/>
  </si>
  <si>
    <t>　　週２０時間以上３０時間未満</t>
    <rPh sb="2" eb="3">
      <t>シュウ</t>
    </rPh>
    <rPh sb="5" eb="9">
      <t>ジカンイジョウ</t>
    </rPh>
    <rPh sb="11" eb="13">
      <t>ジカン</t>
    </rPh>
    <rPh sb="13" eb="15">
      <t>ミマン</t>
    </rPh>
    <phoneticPr fontId="2"/>
  </si>
  <si>
    <t>【確認事項】</t>
    <rPh sb="1" eb="3">
      <t>カクニン</t>
    </rPh>
    <rPh sb="3" eb="5">
      <t>ジコウ</t>
    </rPh>
    <phoneticPr fontId="8"/>
  </si>
  <si>
    <t>離職状況の確認</t>
    <rPh sb="0" eb="2">
      <t>リショク</t>
    </rPh>
    <rPh sb="2" eb="4">
      <t>ジョウキョウ</t>
    </rPh>
    <rPh sb="5" eb="7">
      <t>カクニン</t>
    </rPh>
    <phoneticPr fontId="2"/>
  </si>
  <si>
    <t>継続雇用に関する
説明</t>
    <rPh sb="0" eb="2">
      <t>ケイゾク</t>
    </rPh>
    <rPh sb="2" eb="4">
      <t>コヨウ</t>
    </rPh>
    <rPh sb="5" eb="6">
      <t>カン</t>
    </rPh>
    <rPh sb="9" eb="11">
      <t>セツメイ</t>
    </rPh>
    <phoneticPr fontId="8"/>
  </si>
  <si>
    <t>研修受講に関する
説明</t>
    <rPh sb="0" eb="2">
      <t>ケンシュウ</t>
    </rPh>
    <rPh sb="2" eb="4">
      <t>ジュコウ</t>
    </rPh>
    <rPh sb="5" eb="6">
      <t>カン</t>
    </rPh>
    <rPh sb="9" eb="11">
      <t>セツメイ</t>
    </rPh>
    <phoneticPr fontId="8"/>
  </si>
  <si>
    <r>
      <t>　事業者（法人）から、</t>
    </r>
    <r>
      <rPr>
        <u/>
        <sz val="11"/>
        <rFont val="ＭＳ Ｐゴシック"/>
        <family val="3"/>
        <charset val="128"/>
      </rPr>
      <t>研修受講時間も勤務時間に含まれる（賃金支払対象になる）こと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7">
      <t>ジカン</t>
    </rPh>
    <rPh sb="18" eb="20">
      <t>キンム</t>
    </rPh>
    <rPh sb="20" eb="22">
      <t>ジカン</t>
    </rPh>
    <rPh sb="23" eb="24">
      <t>フク</t>
    </rPh>
    <rPh sb="28" eb="30">
      <t>チンギン</t>
    </rPh>
    <rPh sb="30" eb="32">
      <t>シハライ</t>
    </rPh>
    <rPh sb="32" eb="34">
      <t>タイショウ</t>
    </rPh>
    <rPh sb="45" eb="47">
      <t>セツメイ</t>
    </rPh>
    <rPh sb="48" eb="49">
      <t>ウ</t>
    </rPh>
    <phoneticPr fontId="8"/>
  </si>
  <si>
    <r>
      <t>　事業者（法人）から、</t>
    </r>
    <r>
      <rPr>
        <u/>
        <sz val="11"/>
        <rFont val="ＭＳ Ｐゴシック"/>
        <family val="3"/>
        <charset val="128"/>
      </rPr>
      <t>研修受講料の支払いは事業者（法人）が行うこと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6">
      <t>リョウ</t>
    </rPh>
    <rPh sb="17" eb="19">
      <t>シハラ</t>
    </rPh>
    <rPh sb="21" eb="24">
      <t>ジギョウシャ</t>
    </rPh>
    <rPh sb="25" eb="27">
      <t>ホウジン</t>
    </rPh>
    <rPh sb="29" eb="30">
      <t>オコナ</t>
    </rPh>
    <rPh sb="38" eb="40">
      <t>セツメイ</t>
    </rPh>
    <rPh sb="41" eb="42">
      <t>ウ</t>
    </rPh>
    <phoneticPr fontId="8"/>
  </si>
  <si>
    <t>令和　　　　年　　　　月　　　　日</t>
    <rPh sb="0" eb="2">
      <t>レイワ</t>
    </rPh>
    <rPh sb="6" eb="7">
      <t>ネン</t>
    </rPh>
    <rPh sb="11" eb="12">
      <t>ガツ</t>
    </rPh>
    <rPh sb="16" eb="17">
      <t>ニチ</t>
    </rPh>
    <phoneticPr fontId="8"/>
  </si>
  <si>
    <t>　上記記載事項について確認しました。</t>
    <rPh sb="1" eb="3">
      <t>ジョウキ</t>
    </rPh>
    <rPh sb="3" eb="5">
      <t>キサイ</t>
    </rPh>
    <rPh sb="5" eb="7">
      <t>ジコウ</t>
    </rPh>
    <rPh sb="11" eb="13">
      <t>カクニン</t>
    </rPh>
    <phoneticPr fontId="8"/>
  </si>
  <si>
    <t>氏名</t>
    <rPh sb="0" eb="2">
      <t>シメイ</t>
    </rPh>
    <phoneticPr fontId="8"/>
  </si>
  <si>
    <t>－</t>
    <phoneticPr fontId="2"/>
  </si>
  <si>
    <t>～</t>
    <phoneticPr fontId="2"/>
  </si>
  <si>
    <t>対象者管理番号</t>
    <phoneticPr fontId="2"/>
  </si>
  <si>
    <r>
      <t>主夫・主婦　</t>
    </r>
    <r>
      <rPr>
        <sz val="9"/>
        <rFont val="ＭＳ Ｐゴシック"/>
        <family val="3"/>
        <charset val="128"/>
      </rPr>
      <t>（配偶者がおり、直近5～10年間で勤務経験が無い方）</t>
    </r>
    <phoneticPr fontId="2"/>
  </si>
  <si>
    <r>
      <t>離職者　</t>
    </r>
    <r>
      <rPr>
        <sz val="9"/>
        <rFont val="ＭＳ Ｐゴシック"/>
        <family val="3"/>
        <charset val="128"/>
      </rPr>
      <t>（勤務経験がある方 ※アルバイト含む）</t>
    </r>
    <phoneticPr fontId="2"/>
  </si>
  <si>
    <r>
      <t>未就業者　</t>
    </r>
    <r>
      <rPr>
        <sz val="10"/>
        <rFont val="ＭＳ Ｐゴシック"/>
        <family val="3"/>
        <charset val="128"/>
      </rPr>
      <t>（勤務経験が無い方）</t>
    </r>
    <phoneticPr fontId="2"/>
  </si>
  <si>
    <t>　雇用期間の開始前の勤務経験等について、該当するものを1つ選択してください。</t>
    <rPh sb="1" eb="3">
      <t>コヨウ</t>
    </rPh>
    <rPh sb="3" eb="5">
      <t>キカン</t>
    </rPh>
    <rPh sb="6" eb="8">
      <t>カイシ</t>
    </rPh>
    <rPh sb="8" eb="9">
      <t>マエ</t>
    </rPh>
    <rPh sb="10" eb="12">
      <t>キンム</t>
    </rPh>
    <rPh sb="12" eb="14">
      <t>ケイケン</t>
    </rPh>
    <rPh sb="14" eb="15">
      <t>トウ</t>
    </rPh>
    <rPh sb="20" eb="22">
      <t>ガイトウ</t>
    </rPh>
    <rPh sb="29" eb="31">
      <t>センタク</t>
    </rPh>
    <phoneticPr fontId="2"/>
  </si>
  <si>
    <t>勤務経験等の確認</t>
    <rPh sb="0" eb="2">
      <t>キンム</t>
    </rPh>
    <rPh sb="2" eb="4">
      <t>ケイケン</t>
    </rPh>
    <rPh sb="4" eb="5">
      <t>トウ</t>
    </rPh>
    <rPh sb="6" eb="8">
      <t>カクニン</t>
    </rPh>
    <phoneticPr fontId="2"/>
  </si>
  <si>
    <t>委託料上限額</t>
    <rPh sb="0" eb="3">
      <t>イタクリョウ</t>
    </rPh>
    <rPh sb="3" eb="6">
      <t>ジョウゲンガク</t>
    </rPh>
    <phoneticPr fontId="2"/>
  </si>
  <si>
    <t>定額</t>
    <rPh sb="0" eb="2">
      <t>テイガク</t>
    </rPh>
    <phoneticPr fontId="2"/>
  </si>
  <si>
    <t>受講予定期間</t>
    <rPh sb="0" eb="2">
      <t>ジュコウ</t>
    </rPh>
    <rPh sb="2" eb="4">
      <t>ヨテイ</t>
    </rPh>
    <rPh sb="4" eb="6">
      <t>キカン</t>
    </rPh>
    <phoneticPr fontId="2"/>
  </si>
  <si>
    <t>税抜</t>
    <rPh sb="0" eb="2">
      <t>ゼイヌキ</t>
    </rPh>
    <phoneticPr fontId="2"/>
  </si>
  <si>
    <t>税込</t>
    <rPh sb="0" eb="2">
      <t>ゼイコミ</t>
    </rPh>
    <phoneticPr fontId="2"/>
  </si>
  <si>
    <t>分</t>
    <rPh sb="0" eb="1">
      <t>フン</t>
    </rPh>
    <phoneticPr fontId="2"/>
  </si>
  <si>
    <t>対象者管理番号</t>
    <rPh sb="0" eb="3">
      <t>タイショウシャ</t>
    </rPh>
    <rPh sb="3" eb="5">
      <t>カンリ</t>
    </rPh>
    <rPh sb="5" eb="7">
      <t>バンゴウ</t>
    </rPh>
    <phoneticPr fontId="2"/>
  </si>
  <si>
    <t>消費税</t>
    <rPh sb="0" eb="3">
      <t>ショウヒゼイ</t>
    </rPh>
    <phoneticPr fontId="2"/>
  </si>
  <si>
    <t>令和　　　年　　月　　日</t>
    <phoneticPr fontId="2"/>
  </si>
  <si>
    <t>※事業費の50%以上を賃金が占める必要があります。50％未満の場合は賃金が50%になるよう調整を行います。</t>
    <rPh sb="1" eb="4">
      <t>ジギョウヒ</t>
    </rPh>
    <rPh sb="8" eb="10">
      <t>イジョウ</t>
    </rPh>
    <rPh sb="11" eb="13">
      <t>チンギン</t>
    </rPh>
    <rPh sb="14" eb="15">
      <t>シ</t>
    </rPh>
    <rPh sb="17" eb="19">
      <t>ヒツヨウ</t>
    </rPh>
    <rPh sb="28" eb="30">
      <t>ミマン</t>
    </rPh>
    <rPh sb="31" eb="33">
      <t>バアイ</t>
    </rPh>
    <rPh sb="34" eb="36">
      <t>チンギン</t>
    </rPh>
    <rPh sb="45" eb="47">
      <t>チョウセイ</t>
    </rPh>
    <rPh sb="48" eb="49">
      <t>オコナ</t>
    </rPh>
    <phoneticPr fontId="2"/>
  </si>
  <si>
    <t>請求予定額（合計）</t>
    <rPh sb="0" eb="2">
      <t>セイキュウ</t>
    </rPh>
    <rPh sb="2" eb="4">
      <t>ヨテイ</t>
    </rPh>
    <rPh sb="4" eb="5">
      <t>ガク</t>
    </rPh>
    <rPh sb="6" eb="8">
      <t>ゴウケイ</t>
    </rPh>
    <phoneticPr fontId="2"/>
  </si>
  <si>
    <t>選択</t>
    <rPh sb="0" eb="2">
      <t>センタク</t>
    </rPh>
    <phoneticPr fontId="2"/>
  </si>
  <si>
    <t>課税</t>
    <rPh sb="0" eb="2">
      <t>カゼイ</t>
    </rPh>
    <phoneticPr fontId="2"/>
  </si>
  <si>
    <t>免税</t>
    <rPh sb="0" eb="2">
      <t>メンゼイ</t>
    </rPh>
    <phoneticPr fontId="2"/>
  </si>
  <si>
    <t>未選択</t>
    <rPh sb="0" eb="1">
      <t>ミ</t>
    </rPh>
    <rPh sb="1" eb="3">
      <t>センタク</t>
    </rPh>
    <phoneticPr fontId="2"/>
  </si>
  <si>
    <t>週30時間以上</t>
    <rPh sb="0" eb="1">
      <t>シュウ</t>
    </rPh>
    <rPh sb="3" eb="7">
      <t>ジカンイジョウ</t>
    </rPh>
    <phoneticPr fontId="2"/>
  </si>
  <si>
    <t>週20時間以上</t>
    <rPh sb="0" eb="1">
      <t>シュウ</t>
    </rPh>
    <rPh sb="3" eb="7">
      <t>ジカンイジョウ</t>
    </rPh>
    <phoneticPr fontId="2"/>
  </si>
  <si>
    <t>週３０時間以上４０時間以下　1,980,000円　　週２０時間以上３０時間未満　1,200,000円</t>
    <rPh sb="23" eb="24">
      <t>エン</t>
    </rPh>
    <rPh sb="49" eb="50">
      <t>エン</t>
    </rPh>
    <phoneticPr fontId="2"/>
  </si>
  <si>
    <t>対象者雇用実績内容</t>
    <rPh sb="0" eb="3">
      <t>タイショウシャ</t>
    </rPh>
    <rPh sb="3" eb="5">
      <t>コヨウ</t>
    </rPh>
    <rPh sb="5" eb="7">
      <t>ジッセキ</t>
    </rPh>
    <rPh sb="7" eb="9">
      <t>ナイヨウ</t>
    </rPh>
    <phoneticPr fontId="2"/>
  </si>
  <si>
    <t>資格取得（○・×）</t>
    <phoneticPr fontId="2"/>
  </si>
  <si>
    <t>契約終了後の継続雇用（○・×）</t>
    <phoneticPr fontId="2"/>
  </si>
  <si>
    <t>受講期間</t>
    <rPh sb="0" eb="2">
      <t>ジュコウ</t>
    </rPh>
    <rPh sb="2" eb="4">
      <t>キカン</t>
    </rPh>
    <phoneticPr fontId="2"/>
  </si>
  <si>
    <t>※賃金が事業費の50％未満の場合は賃金が50%になるよう調整を行います。</t>
    <rPh sb="1" eb="3">
      <t>チンギン</t>
    </rPh>
    <rPh sb="4" eb="7">
      <t>ジギョウヒ</t>
    </rPh>
    <phoneticPr fontId="2"/>
  </si>
  <si>
    <t>請求額</t>
    <rPh sb="0" eb="2">
      <t>セイキュウ</t>
    </rPh>
    <rPh sb="2" eb="3">
      <t>ガク</t>
    </rPh>
    <phoneticPr fontId="2"/>
  </si>
  <si>
    <t>★</t>
    <phoneticPr fontId="2"/>
  </si>
  <si>
    <t>事業経費計と勤務形態による委託料上限額のいずれか低い額</t>
    <rPh sb="0" eb="2">
      <t>ジギョウ</t>
    </rPh>
    <rPh sb="2" eb="4">
      <t>ケイヒ</t>
    </rPh>
    <rPh sb="4" eb="5">
      <t>ケイ</t>
    </rPh>
    <rPh sb="6" eb="8">
      <t>キンム</t>
    </rPh>
    <rPh sb="8" eb="10">
      <t>ケイタイ</t>
    </rPh>
    <rPh sb="13" eb="16">
      <t>イタクリョウ</t>
    </rPh>
    <rPh sb="16" eb="19">
      <t>ジョウゲンガク</t>
    </rPh>
    <rPh sb="24" eb="25">
      <t>ヒク</t>
    </rPh>
    <rPh sb="26" eb="27">
      <t>ガク</t>
    </rPh>
    <phoneticPr fontId="2"/>
  </si>
  <si>
    <t>上記★に占める賃金計の額の割合</t>
    <phoneticPr fontId="2"/>
  </si>
  <si>
    <t>※事業費の50%以上を賃金が占める必要があります。50％未満の場合は賃金が50%になるよう請求額で調整を行います。</t>
    <rPh sb="1" eb="4">
      <t>ジギョウヒ</t>
    </rPh>
    <rPh sb="45" eb="47">
      <t>セイキュウ</t>
    </rPh>
    <rPh sb="47" eb="48">
      <t>ガク</t>
    </rPh>
    <phoneticPr fontId="2"/>
  </si>
  <si>
    <t>※請求額は、下記「請求額算出の条件」が満たされる金額が反映されます。</t>
    <rPh sb="1" eb="3">
      <t>セイキュウ</t>
    </rPh>
    <rPh sb="3" eb="4">
      <t>ガク</t>
    </rPh>
    <rPh sb="6" eb="8">
      <t>カキ</t>
    </rPh>
    <rPh sb="19" eb="20">
      <t>ミ</t>
    </rPh>
    <rPh sb="24" eb="26">
      <t>キンガク</t>
    </rPh>
    <rPh sb="27" eb="29">
      <t>ハンエイ</t>
    </rPh>
    <phoneticPr fontId="2"/>
  </si>
  <si>
    <t>上記に占める賃金計の額の割合</t>
    <phoneticPr fontId="2"/>
  </si>
  <si>
    <t>※事業費の50%以上を賃金が占める必要があります。50％未満の場合は賃金が50%になるよう調整を行います。</t>
    <rPh sb="1" eb="4">
      <t>ジギョウヒ</t>
    </rPh>
    <phoneticPr fontId="2"/>
  </si>
  <si>
    <t>※課税事業者のみ金額が反映されます。</t>
    <rPh sb="1" eb="3">
      <t>カゼイ</t>
    </rPh>
    <rPh sb="3" eb="6">
      <t>ジギョウシャ</t>
    </rPh>
    <rPh sb="8" eb="10">
      <t>キンガク</t>
    </rPh>
    <rPh sb="11" eb="13">
      <t>ハンエイ</t>
    </rPh>
    <phoneticPr fontId="2"/>
  </si>
  <si>
    <t>請求額算出の条件</t>
    <rPh sb="0" eb="2">
      <t>セイキュウ</t>
    </rPh>
    <rPh sb="2" eb="3">
      <t>ガク</t>
    </rPh>
    <rPh sb="3" eb="5">
      <t>サンシュツ</t>
    </rPh>
    <rPh sb="6" eb="8">
      <t>ジョウケン</t>
    </rPh>
    <phoneticPr fontId="2"/>
  </si>
  <si>
    <t>実績報告時の委託料シミュレーション</t>
    <rPh sb="0" eb="2">
      <t>ジッセキ</t>
    </rPh>
    <rPh sb="2" eb="4">
      <t>ホウコク</t>
    </rPh>
    <rPh sb="4" eb="5">
      <t>ジ</t>
    </rPh>
    <rPh sb="6" eb="9">
      <t>イタクリョウ</t>
    </rPh>
    <phoneticPr fontId="2"/>
  </si>
  <si>
    <t>対象者雇用確定内容</t>
    <rPh sb="0" eb="3">
      <t>タイショウシャ</t>
    </rPh>
    <rPh sb="3" eb="5">
      <t>コヨウ</t>
    </rPh>
    <rPh sb="5" eb="7">
      <t>カクテイ</t>
    </rPh>
    <rPh sb="7" eb="9">
      <t>ナイヨウ</t>
    </rPh>
    <phoneticPr fontId="2"/>
  </si>
  <si>
    <t>雇用契約内容
の確認</t>
    <rPh sb="0" eb="2">
      <t>コヨウ</t>
    </rPh>
    <rPh sb="2" eb="4">
      <t>ケイヤク</t>
    </rPh>
    <rPh sb="4" eb="6">
      <t>ナイヨウ</t>
    </rPh>
    <rPh sb="8" eb="10">
      <t>カクニン</t>
    </rPh>
    <phoneticPr fontId="2"/>
  </si>
  <si>
    <t>　①法人名</t>
    <rPh sb="2" eb="4">
      <t>ホウジン</t>
    </rPh>
    <rPh sb="4" eb="5">
      <t>メイ</t>
    </rPh>
    <phoneticPr fontId="2"/>
  </si>
  <si>
    <t>　②雇用施設等名</t>
    <rPh sb="2" eb="4">
      <t>コヨウ</t>
    </rPh>
    <rPh sb="4" eb="6">
      <t>シセツ</t>
    </rPh>
    <rPh sb="6" eb="7">
      <t>トウ</t>
    </rPh>
    <rPh sb="7" eb="8">
      <t>メイ</t>
    </rPh>
    <phoneticPr fontId="2"/>
  </si>
  <si>
    <t>　③対象者氏名</t>
    <rPh sb="2" eb="5">
      <t>タイショウシャ</t>
    </rPh>
    <rPh sb="5" eb="7">
      <t>シメイ</t>
    </rPh>
    <phoneticPr fontId="2"/>
  </si>
  <si>
    <t>　④雇用期間</t>
    <rPh sb="2" eb="4">
      <t>コヨウ</t>
    </rPh>
    <rPh sb="4" eb="6">
      <t>キカン</t>
    </rPh>
    <phoneticPr fontId="2"/>
  </si>
  <si>
    <t>　⑤勤務形態</t>
    <rPh sb="2" eb="6">
      <t>キンムケイタイ</t>
    </rPh>
    <phoneticPr fontId="2"/>
  </si>
  <si>
    <t>　⑥雇用期間中に
　　 受講する研修</t>
    <rPh sb="2" eb="4">
      <t>コヨウ</t>
    </rPh>
    <rPh sb="4" eb="7">
      <t>キカンチュウ</t>
    </rPh>
    <rPh sb="12" eb="14">
      <t>ジュコウ</t>
    </rPh>
    <rPh sb="16" eb="18">
      <t>ケンシュウ</t>
    </rPh>
    <phoneticPr fontId="2"/>
  </si>
  <si>
    <t>業務に関する説明</t>
    <rPh sb="0" eb="2">
      <t>ギョウム</t>
    </rPh>
    <rPh sb="3" eb="4">
      <t>カン</t>
    </rPh>
    <rPh sb="6" eb="8">
      <t>セツメイ</t>
    </rPh>
    <phoneticPr fontId="8"/>
  </si>
  <si>
    <t>実績報告様式　1-1</t>
    <rPh sb="0" eb="2">
      <t>ジッセキ</t>
    </rPh>
    <rPh sb="2" eb="4">
      <t>ホウコク</t>
    </rPh>
    <rPh sb="4" eb="6">
      <t>ヨウシキ</t>
    </rPh>
    <phoneticPr fontId="2"/>
  </si>
  <si>
    <t>（自署）　　　　　　　　　　　　　　　　　　　　　　　　　　　　　　　　　　　　　　　　　</t>
    <rPh sb="1" eb="3">
      <t>ジショ</t>
    </rPh>
    <phoneticPr fontId="8"/>
  </si>
  <si>
    <t>採用経路「その他」の内容</t>
    <rPh sb="0" eb="4">
      <t>サイヨウケイロ</t>
    </rPh>
    <rPh sb="7" eb="8">
      <t>タ</t>
    </rPh>
    <rPh sb="10" eb="12">
      <t>ナイヨウ</t>
    </rPh>
    <phoneticPr fontId="2"/>
  </si>
  <si>
    <t>委託料上限額（A)</t>
    <rPh sb="0" eb="6">
      <t>イタクリョウジョウゲンガク</t>
    </rPh>
    <phoneticPr fontId="2"/>
  </si>
  <si>
    <t>事業経費計(B)</t>
    <rPh sb="0" eb="2">
      <t>ジギョウ</t>
    </rPh>
    <rPh sb="2" eb="4">
      <t>ケイヒ</t>
    </rPh>
    <rPh sb="4" eb="5">
      <t>ケイ</t>
    </rPh>
    <phoneticPr fontId="2"/>
  </si>
  <si>
    <t>勤務形態による委託料上限額</t>
    <phoneticPr fontId="2"/>
  </si>
  <si>
    <t>１）上記の雇用形態による「委託料上限額（A）」と「事業経費計（B)」とのいずれか低い額が反映されます。
２）さらに、請求上限額（税抜）に占める賃金割合が50%以上となるように調整されます。</t>
    <rPh sb="40" eb="41">
      <t>ヒク</t>
    </rPh>
    <rPh sb="42" eb="43">
      <t>ガク</t>
    </rPh>
    <rPh sb="58" eb="60">
      <t>セイキュウ</t>
    </rPh>
    <rPh sb="60" eb="63">
      <t>ジョウゲンガク</t>
    </rPh>
    <rPh sb="64" eb="66">
      <t>ゼイヌキ</t>
    </rPh>
    <rPh sb="68" eb="69">
      <t>シ</t>
    </rPh>
    <rPh sb="71" eb="73">
      <t>チンギン</t>
    </rPh>
    <rPh sb="73" eb="75">
      <t>ワリアイ</t>
    </rPh>
    <rPh sb="79" eb="81">
      <t>イジョウ</t>
    </rPh>
    <rPh sb="87" eb="89">
      <t>チョウセイ</t>
    </rPh>
    <phoneticPr fontId="2"/>
  </si>
  <si>
    <t>※課税事業者のみ金額が反映されます。</t>
    <phoneticPr fontId="2"/>
  </si>
  <si>
    <t>請求予定額（税抜）</t>
    <rPh sb="0" eb="2">
      <t>セイキュウ</t>
    </rPh>
    <rPh sb="2" eb="4">
      <t>ヨテイ</t>
    </rPh>
    <rPh sb="4" eb="5">
      <t>ガク</t>
    </rPh>
    <rPh sb="6" eb="8">
      <t>ゼイヌキ</t>
    </rPh>
    <phoneticPr fontId="2"/>
  </si>
  <si>
    <t>※請求予定額は、下記「請求額算出の条件」が満たされる金額が反映されます。</t>
    <rPh sb="3" eb="5">
      <t>ヨテイ</t>
    </rPh>
    <phoneticPr fontId="2"/>
  </si>
  <si>
    <t>請求額算出の条件</t>
    <rPh sb="0" eb="5">
      <t>セイキュウガクサンシュツ</t>
    </rPh>
    <rPh sb="6" eb="8">
      <t>ジョウケン</t>
    </rPh>
    <phoneticPr fontId="2"/>
  </si>
  <si>
    <r>
      <t>　事業者（法人）から、</t>
    </r>
    <r>
      <rPr>
        <u/>
        <sz val="11"/>
        <rFont val="ＭＳ Ｐゴシック"/>
        <family val="3"/>
        <charset val="128"/>
      </rPr>
      <t>上記雇用期間の終了後も、双方合意があれば継続雇用が可能であること</t>
    </r>
    <r>
      <rPr>
        <sz val="11"/>
        <rFont val="ＭＳ Ｐゴシック"/>
        <family val="3"/>
        <charset val="128"/>
      </rPr>
      <t>について説明を受け、現時点で</t>
    </r>
    <r>
      <rPr>
        <u/>
        <sz val="11"/>
        <rFont val="ＭＳ Ｐゴシック"/>
        <family val="3"/>
        <charset val="128"/>
      </rPr>
      <t>上記雇用期間（④）の終了後も継続勤務する意思があります</t>
    </r>
    <r>
      <rPr>
        <sz val="11"/>
        <rFont val="ＭＳ Ｐゴシック"/>
        <family val="3"/>
        <charset val="128"/>
      </rPr>
      <t>か</t>
    </r>
    <rPh sb="1" eb="4">
      <t>ジギョウシャ</t>
    </rPh>
    <rPh sb="5" eb="7">
      <t>ホウジン</t>
    </rPh>
    <rPh sb="11" eb="13">
      <t>ジョウキ</t>
    </rPh>
    <rPh sb="13" eb="15">
      <t>コヨウ</t>
    </rPh>
    <rPh sb="15" eb="17">
      <t>キカン</t>
    </rPh>
    <rPh sb="18" eb="21">
      <t>シュウリョウゴ</t>
    </rPh>
    <rPh sb="23" eb="25">
      <t>ソウホウ</t>
    </rPh>
    <rPh sb="25" eb="27">
      <t>ゴウイ</t>
    </rPh>
    <rPh sb="31" eb="33">
      <t>ケイゾク</t>
    </rPh>
    <rPh sb="33" eb="35">
      <t>コヨウ</t>
    </rPh>
    <rPh sb="36" eb="38">
      <t>カノウ</t>
    </rPh>
    <rPh sb="47" eb="49">
      <t>セツメイ</t>
    </rPh>
    <rPh sb="50" eb="51">
      <t>ウ</t>
    </rPh>
    <rPh sb="53" eb="56">
      <t>ゲンジテン</t>
    </rPh>
    <rPh sb="57" eb="59">
      <t>ジョウキ</t>
    </rPh>
    <rPh sb="59" eb="61">
      <t>コヨウ</t>
    </rPh>
    <rPh sb="61" eb="63">
      <t>キカン</t>
    </rPh>
    <rPh sb="67" eb="70">
      <t>シュウリョウゴ</t>
    </rPh>
    <rPh sb="71" eb="73">
      <t>ケイゾク</t>
    </rPh>
    <rPh sb="73" eb="75">
      <t>キンム</t>
    </rPh>
    <rPh sb="77" eb="79">
      <t>イシ</t>
    </rPh>
    <phoneticPr fontId="8"/>
  </si>
  <si>
    <t>雇用開始日設定</t>
    <rPh sb="0" eb="7">
      <t>コヨウカイシビセッテイ</t>
    </rPh>
    <phoneticPr fontId="2"/>
  </si>
  <si>
    <t>雇用終了日設定</t>
    <rPh sb="0" eb="2">
      <t>コヨウ</t>
    </rPh>
    <rPh sb="2" eb="4">
      <t>シュウリョウ</t>
    </rPh>
    <rPh sb="4" eb="5">
      <t>ビ</t>
    </rPh>
    <rPh sb="5" eb="7">
      <t>セッテイ</t>
    </rPh>
    <phoneticPr fontId="2"/>
  </si>
  <si>
    <t xml:space="preserve">
=DATEDIF(D11,H11,"YM")&amp;"ヶ月"&amp;DATEDIF(D11,H11,"MD")&amp;"日"
=DATEDIF(D11,H11,"M")</t>
    <phoneticPr fontId="2"/>
  </si>
  <si>
    <t>６か月超となる日</t>
    <rPh sb="2" eb="4">
      <t>ゲツチョウ</t>
    </rPh>
    <rPh sb="7" eb="8">
      <t>ヒ</t>
    </rPh>
    <phoneticPr fontId="2"/>
  </si>
  <si>
    <t>課税事業者・免税事業者いずれかを選択</t>
    <rPh sb="0" eb="5">
      <t>カゼイジギョウシャ</t>
    </rPh>
    <rPh sb="6" eb="11">
      <t>メンゼイジギョウシャ</t>
    </rPh>
    <rPh sb="16" eb="18">
      <t>センタク</t>
    </rPh>
    <phoneticPr fontId="2"/>
  </si>
  <si>
    <t>１）雇用確定届で確定した委託料上限額の範囲内（「委託料上限額」よりも実績額の方が低い場合は実績額）
２）さらに、請求額（税抜）に占める賃金割合が50%以上となるように調整されます。</t>
    <rPh sb="2" eb="4">
      <t>コヨウ</t>
    </rPh>
    <rPh sb="4" eb="6">
      <t>カクテイ</t>
    </rPh>
    <rPh sb="6" eb="7">
      <t>トドケ</t>
    </rPh>
    <rPh sb="8" eb="10">
      <t>カクテイ</t>
    </rPh>
    <rPh sb="12" eb="15">
      <t>イタクリョウ</t>
    </rPh>
    <rPh sb="15" eb="18">
      <t>ジョウゲンガク</t>
    </rPh>
    <rPh sb="19" eb="22">
      <t>ハンイナイ</t>
    </rPh>
    <rPh sb="24" eb="27">
      <t>イタクリョウ</t>
    </rPh>
    <rPh sb="27" eb="30">
      <t>ジョウゲンガク</t>
    </rPh>
    <rPh sb="34" eb="36">
      <t>ジッセキ</t>
    </rPh>
    <rPh sb="36" eb="37">
      <t>ガク</t>
    </rPh>
    <rPh sb="38" eb="39">
      <t>ホウ</t>
    </rPh>
    <rPh sb="40" eb="41">
      <t>ヒク</t>
    </rPh>
    <rPh sb="42" eb="44">
      <t>バアイ</t>
    </rPh>
    <rPh sb="45" eb="47">
      <t>ジッセキ</t>
    </rPh>
    <rPh sb="47" eb="48">
      <t>ガク</t>
    </rPh>
    <rPh sb="56" eb="58">
      <t>セイキュウ</t>
    </rPh>
    <rPh sb="60" eb="62">
      <t>ゼイヌ</t>
    </rPh>
    <phoneticPr fontId="2"/>
  </si>
  <si>
    <r>
      <t>※以下、対象者本人が確認し、</t>
    </r>
    <r>
      <rPr>
        <b/>
        <u/>
        <sz val="10"/>
        <color rgb="FFFF0000"/>
        <rFont val="ＭＳ Ｐゴシック"/>
        <family val="3"/>
        <charset val="128"/>
        <scheme val="minor"/>
      </rPr>
      <t>自筆にて</t>
    </r>
    <r>
      <rPr>
        <sz val="10"/>
        <rFont val="ＭＳ Ｐゴシック"/>
        <family val="3"/>
        <charset val="128"/>
        <scheme val="minor"/>
      </rPr>
      <t>チェックマーク</t>
    </r>
    <r>
      <rPr>
        <sz val="10"/>
        <color rgb="FFFF0000"/>
        <rFont val="ＭＳ Ｐゴシック"/>
        <family val="3"/>
        <charset val="128"/>
        <scheme val="minor"/>
      </rPr>
      <t>✓</t>
    </r>
    <r>
      <rPr>
        <sz val="10"/>
        <rFont val="ＭＳ Ｐゴシック"/>
        <family val="3"/>
        <charset val="128"/>
        <scheme val="minor"/>
      </rPr>
      <t>を記入すること。</t>
    </r>
    <rPh sb="1" eb="3">
      <t>イカ</t>
    </rPh>
    <rPh sb="4" eb="7">
      <t>タイショウシャ</t>
    </rPh>
    <rPh sb="7" eb="9">
      <t>ホンニン</t>
    </rPh>
    <rPh sb="14" eb="16">
      <t>ジヒツ</t>
    </rPh>
    <rPh sb="27" eb="29">
      <t>キニュウ</t>
    </rPh>
    <phoneticPr fontId="8"/>
  </si>
  <si>
    <r>
      <t>　あなたは、これまでに一度も上記①の</t>
    </r>
    <r>
      <rPr>
        <sz val="11"/>
        <rFont val="ＭＳ Ｐゴシック"/>
        <family val="3"/>
        <charset val="128"/>
      </rPr>
      <t>法人で勤務したことはないですか
（パート・アルバイト・派遣を含めて勤務したことがない）</t>
    </r>
    <rPh sb="11" eb="13">
      <t>イチド</t>
    </rPh>
    <rPh sb="14" eb="16">
      <t>ジョウキ</t>
    </rPh>
    <rPh sb="18" eb="20">
      <t>ホウジン</t>
    </rPh>
    <rPh sb="21" eb="23">
      <t>キンム</t>
    </rPh>
    <rPh sb="45" eb="47">
      <t>ハケン</t>
    </rPh>
    <rPh sb="48" eb="49">
      <t>フク</t>
    </rPh>
    <rPh sb="51" eb="53">
      <t>キンム</t>
    </rPh>
    <phoneticPr fontId="8"/>
  </si>
  <si>
    <r>
      <t>　事業者（法人）から、上記雇用期間（④）中、</t>
    </r>
    <r>
      <rPr>
        <u/>
        <sz val="11"/>
        <rFont val="ＭＳ Ｐゴシック"/>
        <family val="3"/>
        <charset val="128"/>
        <scheme val="minor"/>
      </rPr>
      <t>雇用されたサービス種別の介護事業所で</t>
    </r>
    <r>
      <rPr>
        <sz val="11"/>
        <rFont val="ＭＳ Ｐゴシック"/>
        <family val="3"/>
        <charset val="128"/>
        <scheme val="minor"/>
      </rPr>
      <t>介護労働に従事しなければならないこと、また、</t>
    </r>
    <r>
      <rPr>
        <u/>
        <sz val="11"/>
        <rFont val="ＭＳ Ｐゴシック"/>
        <family val="3"/>
        <charset val="128"/>
        <scheme val="minor"/>
      </rPr>
      <t>同一法人の他事業所（他のサービス種別）と兼務しないこと</t>
    </r>
    <r>
      <rPr>
        <sz val="11"/>
        <rFont val="ＭＳ Ｐゴシック"/>
        <family val="3"/>
        <charset val="128"/>
        <scheme val="minor"/>
      </rPr>
      <t>について、説明を受けましたか</t>
    </r>
    <rPh sb="1" eb="4">
      <t>ジギョウシャ</t>
    </rPh>
    <rPh sb="5" eb="7">
      <t>ホウジン</t>
    </rPh>
    <rPh sb="11" eb="13">
      <t>ジョウキ</t>
    </rPh>
    <rPh sb="13" eb="15">
      <t>コヨウ</t>
    </rPh>
    <rPh sb="15" eb="17">
      <t>キカン</t>
    </rPh>
    <rPh sb="20" eb="21">
      <t>チュウ</t>
    </rPh>
    <rPh sb="22" eb="24">
      <t>コヨウ</t>
    </rPh>
    <rPh sb="31" eb="33">
      <t>シュベツ</t>
    </rPh>
    <rPh sb="34" eb="36">
      <t>カイゴ</t>
    </rPh>
    <rPh sb="36" eb="39">
      <t>ジギョウショ</t>
    </rPh>
    <rPh sb="40" eb="42">
      <t>カイゴ</t>
    </rPh>
    <rPh sb="42" eb="44">
      <t>ロウドウ</t>
    </rPh>
    <rPh sb="45" eb="47">
      <t>ジュウジ</t>
    </rPh>
    <rPh sb="62" eb="64">
      <t>ドウイツ</t>
    </rPh>
    <rPh sb="64" eb="66">
      <t>ホウジン</t>
    </rPh>
    <rPh sb="67" eb="71">
      <t>タジギョウショ</t>
    </rPh>
    <rPh sb="72" eb="73">
      <t>タ</t>
    </rPh>
    <rPh sb="78" eb="80">
      <t>シュベツ</t>
    </rPh>
    <rPh sb="82" eb="84">
      <t>ケンム</t>
    </rPh>
    <rPh sb="94" eb="96">
      <t>セツメイ</t>
    </rPh>
    <rPh sb="97" eb="98">
      <t>ウ</t>
    </rPh>
    <phoneticPr fontId="8"/>
  </si>
  <si>
    <t>週３０時間以上４０時間以下（委託料上限額１，９８０，０００円）</t>
    <rPh sb="0" eb="1">
      <t>シュウ</t>
    </rPh>
    <rPh sb="3" eb="7">
      <t>ジカンイジョウ</t>
    </rPh>
    <rPh sb="9" eb="11">
      <t>ジカン</t>
    </rPh>
    <rPh sb="11" eb="13">
      <t>イカ</t>
    </rPh>
    <rPh sb="14" eb="20">
      <t>イタクリョウジョウゲンガク</t>
    </rPh>
    <rPh sb="29" eb="30">
      <t>エン</t>
    </rPh>
    <phoneticPr fontId="2"/>
  </si>
  <si>
    <t>週２０時間以上３０時間未満（委託料上限額１，２００，０００円）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</si>
  <si>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令和　　年　　月　　日</t>
    <rPh sb="0" eb="2">
      <t>レイワ</t>
    </rPh>
    <rPh sb="4" eb="5">
      <t>ネン</t>
    </rPh>
    <rPh sb="7" eb="8">
      <t>ガツ</t>
    </rPh>
    <rPh sb="10" eb="11">
      <t>ニチ</t>
    </rPh>
    <phoneticPr fontId="2"/>
  </si>
  <si>
    <t>ＴＥＬ　　</t>
    <phoneticPr fontId="2"/>
  </si>
  <si>
    <t>―</t>
    <phoneticPr fontId="2"/>
  </si>
  <si>
    <t>～</t>
    <phoneticPr fontId="2"/>
  </si>
  <si>
    <t>＝</t>
    <phoneticPr fontId="2"/>
  </si>
  <si>
    <t>～</t>
    <phoneticPr fontId="2"/>
  </si>
  <si>
    <t>=</t>
    <phoneticPr fontId="2"/>
  </si>
  <si>
    <t>＝</t>
    <phoneticPr fontId="2"/>
  </si>
  <si>
    <t>★</t>
    <phoneticPr fontId="2"/>
  </si>
  <si>
    <t>上記★に占める賃金計の額の割合</t>
    <phoneticPr fontId="2"/>
  </si>
  <si>
    <t>上記に占める賃金計の額の割合</t>
    <phoneticPr fontId="2"/>
  </si>
  <si>
    <t>※この金額を実績報告様式２　請求書の「※請求対象者一覧」の請求額に入力してください。</t>
    <phoneticPr fontId="2"/>
  </si>
  <si>
    <t>要選択箇所</t>
    <rPh sb="0" eb="1">
      <t>ヨウ</t>
    </rPh>
    <rPh sb="1" eb="3">
      <t>センタク</t>
    </rPh>
    <rPh sb="3" eb="5">
      <t>カショ</t>
    </rPh>
    <phoneticPr fontId="2"/>
  </si>
  <si>
    <t>入力不要箇所</t>
    <rPh sb="0" eb="2">
      <t>ニュウリョク</t>
    </rPh>
    <rPh sb="2" eb="4">
      <t>フヨウ</t>
    </rPh>
    <rPh sb="4" eb="6">
      <t>カショ</t>
    </rPh>
    <phoneticPr fontId="2"/>
  </si>
  <si>
    <t>要入力箇所</t>
    <rPh sb="0" eb="1">
      <t>ヨウ</t>
    </rPh>
    <rPh sb="1" eb="3">
      <t>ニュウリョク</t>
    </rPh>
    <rPh sb="3" eb="5">
      <t>カショ</t>
    </rPh>
    <phoneticPr fontId="2"/>
  </si>
  <si>
    <t>セルの説明</t>
    <rPh sb="3" eb="5">
      <t>セツメイ</t>
    </rPh>
    <phoneticPr fontId="2"/>
  </si>
  <si>
    <r>
      <t>勤務形態</t>
    </r>
    <r>
      <rPr>
        <sz val="11"/>
        <color rgb="FFFF0000"/>
        <rFont val="ＭＳ Ｐゴシック"/>
        <family val="3"/>
        <charset val="128"/>
        <scheme val="minor"/>
      </rPr>
      <t xml:space="preserve">
</t>
    </r>
    <r>
      <rPr>
        <b/>
        <sz val="10"/>
        <color rgb="FFFF0000"/>
        <rFont val="ＭＳ Ｐゴシック"/>
        <family val="3"/>
        <charset val="128"/>
        <scheme val="minor"/>
      </rPr>
      <t>※いずれか選択</t>
    </r>
    <rPh sb="0" eb="4">
      <t>キンムケイタイ</t>
    </rPh>
    <rPh sb="10" eb="12">
      <t>センタク</t>
    </rPh>
    <phoneticPr fontId="2"/>
  </si>
  <si>
    <r>
      <t xml:space="preserve">法定福利費
</t>
    </r>
    <r>
      <rPr>
        <b/>
        <sz val="9"/>
        <color rgb="FFFF0000"/>
        <rFont val="ＭＳ Ｐゴシック"/>
        <family val="3"/>
        <charset val="128"/>
      </rPr>
      <t>※社会保険加入の場合◯</t>
    </r>
    <rPh sb="0" eb="2">
      <t>ホウテイ</t>
    </rPh>
    <rPh sb="2" eb="4">
      <t>フクリ</t>
    </rPh>
    <rPh sb="4" eb="5">
      <t>ヒ</t>
    </rPh>
    <rPh sb="7" eb="11">
      <t>シャカイホケン</t>
    </rPh>
    <rPh sb="11" eb="13">
      <t>カニュウ</t>
    </rPh>
    <rPh sb="14" eb="16">
      <t>バアイ</t>
    </rPh>
    <phoneticPr fontId="2"/>
  </si>
  <si>
    <r>
      <t xml:space="preserve">雇用期間内に資格取得ができなかった理由
※資格取得（×）の場合のみ
</t>
    </r>
    <r>
      <rPr>
        <sz val="10"/>
        <color rgb="FFFF0000"/>
        <rFont val="ＭＳ Ｐゴシック"/>
        <family val="3"/>
        <charset val="128"/>
      </rPr>
      <t>➞</t>
    </r>
    <r>
      <rPr>
        <b/>
        <u/>
        <sz val="11"/>
        <color rgb="FFFF0000"/>
        <rFont val="ＭＳ Ｐゴシック"/>
        <family val="3"/>
        <charset val="128"/>
      </rPr>
      <t>原則、委託料支払い対象外です。</t>
    </r>
    <rPh sb="0" eb="5">
      <t>コヨウキカンナイ</t>
    </rPh>
    <rPh sb="6" eb="10">
      <t>シカクシュトク</t>
    </rPh>
    <rPh sb="17" eb="19">
      <t>リユウ</t>
    </rPh>
    <rPh sb="21" eb="25">
      <t>シカクシュトク</t>
    </rPh>
    <rPh sb="29" eb="31">
      <t>バアイ</t>
    </rPh>
    <rPh sb="35" eb="37">
      <t>ゲンソク</t>
    </rPh>
    <rPh sb="38" eb="40">
      <t>イタク</t>
    </rPh>
    <rPh sb="40" eb="41">
      <t>リョウ</t>
    </rPh>
    <rPh sb="41" eb="43">
      <t>シハラ</t>
    </rPh>
    <rPh sb="44" eb="47">
      <t>タイショウガイ</t>
    </rPh>
    <phoneticPr fontId="2"/>
  </si>
  <si>
    <t>週３０時間以上４０時間以下</t>
    <rPh sb="0" eb="1">
      <t>シュウ</t>
    </rPh>
    <rPh sb="3" eb="7">
      <t>ジカンイジョウ</t>
    </rPh>
    <rPh sb="9" eb="11">
      <t>ジカン</t>
    </rPh>
    <rPh sb="11" eb="13">
      <t>イカ</t>
    </rPh>
    <phoneticPr fontId="2"/>
  </si>
  <si>
    <t>週２０時間以上３０時間未満</t>
    <rPh sb="0" eb="1">
      <t>シュウ</t>
    </rPh>
    <rPh sb="3" eb="7">
      <t>ジカンイジョウ</t>
    </rPh>
    <rPh sb="9" eb="11">
      <t>ジカン</t>
    </rPh>
    <rPh sb="11" eb="13">
      <t>ミマン</t>
    </rPh>
    <phoneticPr fontId="2"/>
  </si>
  <si>
    <t>選択してください</t>
    <rPh sb="0" eb="2">
      <t>センタク</t>
    </rPh>
    <phoneticPr fontId="2"/>
  </si>
  <si>
    <t>介護職員初任者研修（無資格者）</t>
    <rPh sb="0" eb="9">
      <t>カイゴショクインショニンシャケンシュウ</t>
    </rPh>
    <rPh sb="10" eb="14">
      <t>ムシカクシャ</t>
    </rPh>
    <phoneticPr fontId="2"/>
  </si>
  <si>
    <t>実務者研修（初任者研修等修了者）</t>
    <rPh sb="0" eb="3">
      <t>ジツムシャ</t>
    </rPh>
    <rPh sb="3" eb="5">
      <t>ケンシュウ</t>
    </rPh>
    <rPh sb="6" eb="11">
      <t>ショニンシャケンシュウ</t>
    </rPh>
    <rPh sb="11" eb="12">
      <t>ナド</t>
    </rPh>
    <rPh sb="12" eb="15">
      <t>シュウリョウシャ</t>
    </rPh>
    <phoneticPr fontId="2"/>
  </si>
  <si>
    <r>
      <rPr>
        <sz val="12"/>
        <rFont val="ＭＳ Ｐゴシック"/>
        <family val="3"/>
        <charset val="128"/>
      </rPr>
      <t>課税事業者・免税事業者</t>
    </r>
    <r>
      <rPr>
        <b/>
        <u/>
        <sz val="12"/>
        <rFont val="ＭＳ Ｐゴシック"/>
        <family val="3"/>
        <charset val="128"/>
      </rPr>
      <t>いずれかを</t>
    </r>
    <r>
      <rPr>
        <sz val="12"/>
        <rFont val="ＭＳ Ｐゴシック"/>
        <family val="3"/>
        <charset val="128"/>
      </rPr>
      <t>選択</t>
    </r>
    <rPh sb="0" eb="2">
      <t>カゼイ</t>
    </rPh>
    <rPh sb="2" eb="5">
      <t>ジギョウシャ</t>
    </rPh>
    <rPh sb="6" eb="8">
      <t>メンゼイ</t>
    </rPh>
    <rPh sb="8" eb="11">
      <t>ジギョウシャ</t>
    </rPh>
    <rPh sb="16" eb="18">
      <t>センタク</t>
    </rPh>
    <phoneticPr fontId="2"/>
  </si>
  <si>
    <t>雇用月</t>
    <rPh sb="0" eb="3">
      <t>コヨウツキ</t>
    </rPh>
    <phoneticPr fontId="2"/>
  </si>
  <si>
    <t>雇用終了月</t>
    <rPh sb="0" eb="5">
      <t>コヨウシュ</t>
    </rPh>
    <phoneticPr fontId="2"/>
  </si>
  <si>
    <t>女性</t>
    <rPh sb="0" eb="2">
      <t>ジョセイ</t>
    </rPh>
    <phoneticPr fontId="2"/>
  </si>
  <si>
    <t>男性</t>
    <rPh sb="0" eb="2">
      <t>ダンセイ</t>
    </rPh>
    <phoneticPr fontId="2"/>
  </si>
  <si>
    <t>無回答</t>
    <rPh sb="0" eb="3">
      <t>ムカイトウ</t>
    </rPh>
    <phoneticPr fontId="2"/>
  </si>
  <si>
    <t>採用経路</t>
    <rPh sb="0" eb="4">
      <t>サイヨウケイロ</t>
    </rPh>
    <phoneticPr fontId="2"/>
  </si>
  <si>
    <t>ハローワーク</t>
    <phoneticPr fontId="2"/>
  </si>
  <si>
    <t>有料求人広告</t>
  </si>
  <si>
    <t>就職イベント</t>
  </si>
  <si>
    <t>紹介（知人・職員等）</t>
  </si>
  <si>
    <t>人材紹介会社</t>
  </si>
  <si>
    <t>法人ホームページ</t>
  </si>
  <si>
    <t>その他</t>
    <rPh sb="2" eb="3">
      <t>タ</t>
    </rPh>
    <phoneticPr fontId="2"/>
  </si>
  <si>
    <t>人材センター</t>
    <phoneticPr fontId="2"/>
  </si>
  <si>
    <t>加入×</t>
    <rPh sb="0" eb="2">
      <t>カニュウ</t>
    </rPh>
    <phoneticPr fontId="2"/>
  </si>
  <si>
    <t>研修</t>
    <rPh sb="0" eb="2">
      <t>ケンシュウ</t>
    </rPh>
    <phoneticPr fontId="2"/>
  </si>
  <si>
    <t>法定福利</t>
    <rPh sb="0" eb="4">
      <t>ホウテイフクリ</t>
    </rPh>
    <phoneticPr fontId="2"/>
  </si>
  <si>
    <t>○</t>
    <phoneticPr fontId="2"/>
  </si>
  <si>
    <r>
      <t>介護職員初任者研修</t>
    </r>
    <r>
      <rPr>
        <sz val="8"/>
        <rFont val="ＭＳ Ｐゴシック"/>
        <family val="3"/>
        <charset val="128"/>
        <scheme val="minor"/>
      </rPr>
      <t>（無資格者）</t>
    </r>
    <rPh sb="0" eb="2">
      <t>カイゴ</t>
    </rPh>
    <rPh sb="2" eb="4">
      <t>ショクイン</t>
    </rPh>
    <rPh sb="4" eb="7">
      <t>ショニンシャ</t>
    </rPh>
    <rPh sb="7" eb="9">
      <t>ケンシュウ</t>
    </rPh>
    <rPh sb="10" eb="14">
      <t>ムシカクシャ</t>
    </rPh>
    <phoneticPr fontId="8"/>
  </si>
  <si>
    <r>
      <t>実務者研修</t>
    </r>
    <r>
      <rPr>
        <sz val="8"/>
        <rFont val="ＭＳ Ｐゴシック"/>
        <family val="3"/>
        <charset val="128"/>
      </rPr>
      <t>（初任者研修等修了者）</t>
    </r>
    <rPh sb="0" eb="3">
      <t>ジツムシャ</t>
    </rPh>
    <rPh sb="3" eb="5">
      <t>ケンシュウ</t>
    </rPh>
    <rPh sb="6" eb="9">
      <t>ショニンシャ</t>
    </rPh>
    <rPh sb="9" eb="11">
      <t>ケンシュウ</t>
    </rPh>
    <rPh sb="11" eb="12">
      <t>トウ</t>
    </rPh>
    <rPh sb="12" eb="15">
      <t>シュウリョウシャ</t>
    </rPh>
    <phoneticPr fontId="8"/>
  </si>
  <si>
    <t>年齢</t>
    <rPh sb="0" eb="2">
      <t>ネンレイ</t>
    </rPh>
    <phoneticPr fontId="2"/>
  </si>
  <si>
    <r>
      <t xml:space="preserve">②研修受講費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</si>
  <si>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t>④管理事務費</t>
    <rPh sb="1" eb="3">
      <t>カンリ</t>
    </rPh>
    <rPh sb="3" eb="5">
      <t>ジム</t>
    </rPh>
    <rPh sb="5" eb="6">
      <t>ヒ</t>
    </rPh>
    <phoneticPr fontId="2"/>
  </si>
  <si>
    <t>広告領収番号</t>
    <rPh sb="0" eb="2">
      <t>コウコク</t>
    </rPh>
    <rPh sb="2" eb="4">
      <t>リョウシュウ</t>
    </rPh>
    <rPh sb="4" eb="6">
      <t>バンゴウ</t>
    </rPh>
    <phoneticPr fontId="2"/>
  </si>
  <si>
    <t>選択</t>
    <rPh sb="0" eb="2">
      <t>センタク</t>
    </rPh>
    <phoneticPr fontId="2"/>
  </si>
  <si>
    <t>請求額（合計）</t>
    <rPh sb="0" eb="2">
      <t>セイキュウ</t>
    </rPh>
    <rPh sb="2" eb="3">
      <t>ガク</t>
    </rPh>
    <rPh sb="4" eb="6">
      <t>ゴウケイ</t>
    </rPh>
    <phoneticPr fontId="2"/>
  </si>
  <si>
    <t>経験者ではない</t>
    <rPh sb="0" eb="3">
      <t>ケイケンシャ</t>
    </rPh>
    <phoneticPr fontId="2"/>
  </si>
  <si>
    <t>×</t>
    <phoneticPr fontId="2"/>
  </si>
  <si>
    <r>
      <t>法定福利費</t>
    </r>
    <r>
      <rPr>
        <sz val="8"/>
        <color rgb="FFFF0000"/>
        <rFont val="ＭＳ Ｐゴシック"/>
        <family val="3"/>
        <charset val="128"/>
      </rPr>
      <t xml:space="preserve">
</t>
    </r>
    <r>
      <rPr>
        <b/>
        <sz val="8"/>
        <color rgb="FFC00000"/>
        <rFont val="ＭＳ Ｐゴシック"/>
        <family val="3"/>
        <charset val="128"/>
      </rPr>
      <t>※社会保険加入の場合◯</t>
    </r>
    <rPh sb="0" eb="2">
      <t>ホウテイ</t>
    </rPh>
    <rPh sb="2" eb="4">
      <t>フクリ</t>
    </rPh>
    <rPh sb="4" eb="5">
      <t>ヒ</t>
    </rPh>
    <phoneticPr fontId="2"/>
  </si>
  <si>
    <r>
      <t>勤務形態</t>
    </r>
    <r>
      <rPr>
        <sz val="11"/>
        <color rgb="FFFF0000"/>
        <rFont val="ＭＳ Ｐゴシック"/>
        <family val="3"/>
        <charset val="128"/>
        <scheme val="minor"/>
      </rPr>
      <t xml:space="preserve">
</t>
    </r>
    <r>
      <rPr>
        <b/>
        <sz val="11"/>
        <color rgb="FFC00000"/>
        <rFont val="ＭＳ Ｐゴシック"/>
        <family val="3"/>
        <charset val="128"/>
        <scheme val="minor"/>
      </rPr>
      <t>※いずれか選択</t>
    </r>
    <rPh sb="0" eb="4">
      <t>キンムケイタイ</t>
    </rPh>
    <rPh sb="10" eb="12">
      <t>センタク</t>
    </rPh>
    <phoneticPr fontId="2"/>
  </si>
  <si>
    <r>
      <rPr>
        <sz val="12"/>
        <rFont val="ＭＳ Ｐゴシック"/>
        <family val="3"/>
        <charset val="128"/>
      </rPr>
      <t>②研修受講費</t>
    </r>
    <r>
      <rPr>
        <sz val="11"/>
        <rFont val="ＭＳ Ｐゴシック"/>
        <family val="3"/>
        <charset val="128"/>
      </rPr>
      <t xml:space="preserve">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</si>
  <si>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t>雇用時の
時給(相当)</t>
    <rPh sb="0" eb="2">
      <t>コヨウ</t>
    </rPh>
    <rPh sb="2" eb="3">
      <t>ジ</t>
    </rPh>
    <rPh sb="5" eb="7">
      <t>ジキュウ</t>
    </rPh>
    <rPh sb="8" eb="10">
      <t>ソウトウ</t>
    </rPh>
    <phoneticPr fontId="2"/>
  </si>
  <si>
    <t>賃金計算に
使用する額</t>
    <rPh sb="0" eb="2">
      <t>チンギン</t>
    </rPh>
    <rPh sb="2" eb="4">
      <t>ケイサン</t>
    </rPh>
    <rPh sb="6" eb="8">
      <t>シヨウ</t>
    </rPh>
    <rPh sb="10" eb="11">
      <t>ガク</t>
    </rPh>
    <phoneticPr fontId="2"/>
  </si>
  <si>
    <t>※小数点以下
切り捨て</t>
    <rPh sb="1" eb="4">
      <t>ショウスウテン</t>
    </rPh>
    <rPh sb="4" eb="6">
      <t>イカ</t>
    </rPh>
    <rPh sb="7" eb="8">
      <t>キ</t>
    </rPh>
    <rPh sb="9" eb="10">
      <t>ス</t>
    </rPh>
    <phoneticPr fontId="2"/>
  </si>
  <si>
    <r>
      <rPr>
        <b/>
        <sz val="10"/>
        <rFont val="ＭＳ Ｐゴシック"/>
        <family val="3"/>
        <charset val="128"/>
      </rPr>
      <t>〔A：時給の場合〕</t>
    </r>
    <r>
      <rPr>
        <sz val="10"/>
        <rFont val="ＭＳ Ｐゴシック"/>
        <family val="3"/>
        <charset val="128"/>
      </rPr>
      <t xml:space="preserve">
時間単価を直接入力　　
</t>
    </r>
    <r>
      <rPr>
        <b/>
        <sz val="10"/>
        <rFont val="ＭＳ Ｐゴシック"/>
        <family val="3"/>
        <charset val="128"/>
      </rPr>
      <t>〔B：月給の場合〕</t>
    </r>
    <r>
      <rPr>
        <sz val="10"/>
        <rFont val="ＭＳ Ｐゴシック"/>
        <family val="3"/>
        <charset val="128"/>
      </rPr>
      <t xml:space="preserve">
「諸手当を含む月給」÷「所定労働時間の月平均」で算出し、入力</t>
    </r>
    <rPh sb="6" eb="8">
      <t>バアイ</t>
    </rPh>
    <rPh sb="12" eb="14">
      <t>タンカ</t>
    </rPh>
    <rPh sb="15" eb="17">
      <t>チョクセツ</t>
    </rPh>
    <rPh sb="17" eb="19">
      <t>ニュウリョク</t>
    </rPh>
    <rPh sb="45" eb="47">
      <t>ショテイ</t>
    </rPh>
    <rPh sb="52" eb="53">
      <t>ツキ</t>
    </rPh>
    <rPh sb="53" eb="55">
      <t>ヘイキン</t>
    </rPh>
    <rPh sb="57" eb="59">
      <t>サンシュツ</t>
    </rPh>
    <rPh sb="61" eb="63">
      <t>ニュウリョク</t>
    </rPh>
    <phoneticPr fontId="2"/>
  </si>
  <si>
    <t>雇用時報告様式　２</t>
    <rPh sb="0" eb="3">
      <t>コヨウジ</t>
    </rPh>
    <rPh sb="3" eb="5">
      <t>ホウコク</t>
    </rPh>
    <rPh sb="5" eb="7">
      <t>ヨウシキ</t>
    </rPh>
    <phoneticPr fontId="2"/>
  </si>
  <si>
    <t>雇用時報告様式３</t>
    <rPh sb="0" eb="3">
      <t>コヨウジ</t>
    </rPh>
    <rPh sb="3" eb="5">
      <t>ホウコク</t>
    </rPh>
    <rPh sb="5" eb="7">
      <t>ヨウシキ</t>
    </rPh>
    <phoneticPr fontId="8"/>
  </si>
  <si>
    <t>雇用確定届【訪問介護】</t>
    <rPh sb="0" eb="2">
      <t>コヨウ</t>
    </rPh>
    <rPh sb="2" eb="4">
      <t>カクテイ</t>
    </rPh>
    <rPh sb="4" eb="5">
      <t>トドケ</t>
    </rPh>
    <rPh sb="6" eb="8">
      <t>ホウモン</t>
    </rPh>
    <rPh sb="8" eb="10">
      <t>カイゴ</t>
    </rPh>
    <phoneticPr fontId="2"/>
  </si>
  <si>
    <t>週１０時間以上２０時間未満（委託料上限額１，２００，０００円）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</si>
  <si>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雇用条件等対象者確認書【訪問介護】</t>
    <rPh sb="0" eb="2">
      <t>コヨウ</t>
    </rPh>
    <rPh sb="2" eb="4">
      <t>ジョウケン</t>
    </rPh>
    <rPh sb="4" eb="5">
      <t>トウ</t>
    </rPh>
    <rPh sb="5" eb="8">
      <t>タイショウシャ</t>
    </rPh>
    <rPh sb="8" eb="11">
      <t>カクニンショ</t>
    </rPh>
    <rPh sb="12" eb="16">
      <t>ホウモンカイゴ</t>
    </rPh>
    <phoneticPr fontId="8"/>
  </si>
  <si>
    <t>実績報告書（対象者別内訳）【訪問介護】</t>
    <rPh sb="0" eb="2">
      <t>ジッセキ</t>
    </rPh>
    <rPh sb="2" eb="5">
      <t>ホウコクショ</t>
    </rPh>
    <rPh sb="6" eb="9">
      <t>タイショウシャ</t>
    </rPh>
    <rPh sb="9" eb="10">
      <t>ベツ</t>
    </rPh>
    <rPh sb="10" eb="12">
      <t>ウチワケ</t>
    </rPh>
    <rPh sb="14" eb="16">
      <t>ホウモン</t>
    </rPh>
    <rPh sb="16" eb="18">
      <t>カイゴ</t>
    </rPh>
    <phoneticPr fontId="2"/>
  </si>
  <si>
    <r>
      <t>月に雇用終了した下記の者につき、</t>
    </r>
    <r>
      <rPr>
        <u/>
        <sz val="14"/>
        <rFont val="ＭＳ Ｐゴシック"/>
        <family val="3"/>
        <charset val="128"/>
      </rPr>
      <t>訪問介護採用応援事業</t>
    </r>
    <r>
      <rPr>
        <sz val="14"/>
        <rFont val="ＭＳ Ｐゴシック"/>
        <family val="3"/>
        <charset val="128"/>
      </rPr>
      <t>に係る雇用実績内訳を報告します。</t>
    </r>
    <rPh sb="0" eb="1">
      <t>ガツ</t>
    </rPh>
    <rPh sb="16" eb="20">
      <t>ホウモンカイゴ</t>
    </rPh>
    <rPh sb="20" eb="24">
      <t>サイヨウオウエン</t>
    </rPh>
    <phoneticPr fontId="2"/>
  </si>
  <si>
    <r>
      <t>月に</t>
    </r>
    <r>
      <rPr>
        <u/>
        <sz val="12"/>
        <rFont val="ＭＳ Ｐゴシック"/>
        <family val="3"/>
        <charset val="128"/>
      </rPr>
      <t>訪問介護採用応援事業</t>
    </r>
    <r>
      <rPr>
        <sz val="12"/>
        <rFont val="ＭＳ Ｐゴシック"/>
        <family val="3"/>
        <charset val="128"/>
      </rPr>
      <t>の対象者の雇用を開始したので、下記のとおり届け出ます。</t>
    </r>
    <rPh sb="0" eb="1">
      <t>ガツ</t>
    </rPh>
    <rPh sb="2" eb="6">
      <t>ホウモンカイゴ</t>
    </rPh>
    <rPh sb="6" eb="8">
      <t>サイヨウ</t>
    </rPh>
    <rPh sb="8" eb="10">
      <t>オウエン</t>
    </rPh>
    <phoneticPr fontId="2"/>
  </si>
  <si>
    <t>受講希望なし（初任者研修等修了者）</t>
    <rPh sb="0" eb="2">
      <t>ジュコウ</t>
    </rPh>
    <rPh sb="2" eb="4">
      <t>キボウ</t>
    </rPh>
    <rPh sb="7" eb="13">
      <t>ショニンシャケンシュウトウ</t>
    </rPh>
    <rPh sb="13" eb="16">
      <t>シュウリョウシャ</t>
    </rPh>
    <phoneticPr fontId="2"/>
  </si>
  <si>
    <r>
      <t>経験者に該当する　</t>
    </r>
    <r>
      <rPr>
        <sz val="11"/>
        <color rgb="FFFF0000"/>
        <rFont val="ＭＳ Ｐゴシック"/>
        <family val="3"/>
        <charset val="128"/>
        <scheme val="minor"/>
      </rPr>
      <t>※１事業所につき１人まで</t>
    </r>
    <rPh sb="0" eb="3">
      <t>ケイケンシャ</t>
    </rPh>
    <rPh sb="4" eb="6">
      <t>ガイトウ</t>
    </rPh>
    <rPh sb="11" eb="14">
      <t>ジギョウショ</t>
    </rPh>
    <rPh sb="18" eb="19">
      <t>ヒト</t>
    </rPh>
    <phoneticPr fontId="2"/>
  </si>
  <si>
    <t>　　週１０時間以上２０時間未満</t>
    <rPh sb="2" eb="3">
      <t>シュウ</t>
    </rPh>
    <rPh sb="5" eb="9">
      <t>ジカンイジョウ</t>
    </rPh>
    <rPh sb="11" eb="13">
      <t>ジカン</t>
    </rPh>
    <rPh sb="13" eb="15">
      <t>ミマン</t>
    </rPh>
    <phoneticPr fontId="2"/>
  </si>
  <si>
    <r>
      <t xml:space="preserve">　「経験者（※）」に該当しますか。いずれかを選択してください。
</t>
    </r>
    <r>
      <rPr>
        <sz val="8"/>
        <rFont val="ＭＳ Ｐゴシック"/>
        <family val="3"/>
        <charset val="128"/>
        <scheme val="minor"/>
      </rPr>
      <t>※「経験者」とは、就労としての介護業務経験を有する者、または実務者研修修了者、または介護護福祉士を指します。</t>
    </r>
    <rPh sb="2" eb="4">
      <t>ケイケン</t>
    </rPh>
    <rPh sb="4" eb="5">
      <t>シャ</t>
    </rPh>
    <rPh sb="10" eb="12">
      <t>ガイトウ</t>
    </rPh>
    <rPh sb="22" eb="24">
      <t>センタク</t>
    </rPh>
    <phoneticPr fontId="2"/>
  </si>
  <si>
    <r>
      <t>　事業者（法人）から、</t>
    </r>
    <r>
      <rPr>
        <u/>
        <sz val="11"/>
        <rFont val="ＭＳ Ｐゴシック"/>
        <family val="3"/>
        <charset val="128"/>
        <scheme val="minor"/>
      </rPr>
      <t>上記雇用期間（④）内</t>
    </r>
    <r>
      <rPr>
        <sz val="11"/>
        <rFont val="ＭＳ Ｐゴシック"/>
        <family val="3"/>
        <charset val="128"/>
        <scheme val="minor"/>
      </rPr>
      <t>に</t>
    </r>
    <r>
      <rPr>
        <u/>
        <sz val="11"/>
        <rFont val="ＭＳ Ｐゴシック"/>
        <family val="3"/>
        <charset val="128"/>
        <scheme val="minor"/>
      </rPr>
      <t>対象の研修（⑥）を修了しなければならないこと</t>
    </r>
    <r>
      <rPr>
        <sz val="11"/>
        <rFont val="ＭＳ Ｐゴシック"/>
        <family val="3"/>
        <charset val="128"/>
        <scheme val="minor"/>
      </rPr>
      <t xml:space="preserve">について、説明を受けましたか
</t>
    </r>
    <r>
      <rPr>
        <sz val="10"/>
        <color theme="3"/>
        <rFont val="ＭＳ Ｐゴシック"/>
        <family val="3"/>
        <charset val="128"/>
        <scheme val="minor"/>
      </rPr>
      <t>※初任者研修等修了者の研修受講は任意</t>
    </r>
    <rPh sb="1" eb="4">
      <t>ジギョウシャ</t>
    </rPh>
    <rPh sb="5" eb="7">
      <t>ホウジン</t>
    </rPh>
    <rPh sb="11" eb="13">
      <t>ジョウキ</t>
    </rPh>
    <rPh sb="13" eb="15">
      <t>コヨウ</t>
    </rPh>
    <rPh sb="15" eb="17">
      <t>キカン</t>
    </rPh>
    <rPh sb="20" eb="21">
      <t>ナイ</t>
    </rPh>
    <rPh sb="22" eb="24">
      <t>タイショウ</t>
    </rPh>
    <rPh sb="25" eb="27">
      <t>ケンシュウ</t>
    </rPh>
    <rPh sb="31" eb="33">
      <t>シュウリョウ</t>
    </rPh>
    <rPh sb="49" eb="51">
      <t>セツメイ</t>
    </rPh>
    <rPh sb="52" eb="53">
      <t>ウ</t>
    </rPh>
    <phoneticPr fontId="8"/>
  </si>
  <si>
    <r>
      <t>　あなたは、</t>
    </r>
    <r>
      <rPr>
        <u/>
        <sz val="11"/>
        <rFont val="ＭＳ Ｐゴシック"/>
        <family val="3"/>
        <charset val="128"/>
      </rPr>
      <t>上記雇用期間の開始日時点で離職</t>
    </r>
    <r>
      <rPr>
        <sz val="11"/>
        <rFont val="ＭＳ Ｐゴシック"/>
        <family val="3"/>
        <charset val="128"/>
      </rPr>
      <t xml:space="preserve">していますか
（自営業や、他の法人でのパート・アルバイト・派遣を含めて勤務していない）
</t>
    </r>
    <r>
      <rPr>
        <sz val="10"/>
        <color theme="3"/>
        <rFont val="ＭＳ Ｐゴシック"/>
        <family val="3"/>
        <charset val="128"/>
      </rPr>
      <t>※「週10時間以上20時間未満」勤務の場合は、離職する必要はありません。</t>
    </r>
    <rPh sb="6" eb="8">
      <t>ジョウキ</t>
    </rPh>
    <rPh sb="8" eb="10">
      <t>コヨウ</t>
    </rPh>
    <rPh sb="10" eb="12">
      <t>キカン</t>
    </rPh>
    <rPh sb="13" eb="16">
      <t>カイシビ</t>
    </rPh>
    <rPh sb="16" eb="18">
      <t>ジテン</t>
    </rPh>
    <rPh sb="19" eb="21">
      <t>リショク</t>
    </rPh>
    <rPh sb="29" eb="32">
      <t>ジエイギョウ</t>
    </rPh>
    <rPh sb="34" eb="35">
      <t>タ</t>
    </rPh>
    <rPh sb="36" eb="38">
      <t>ホウジン</t>
    </rPh>
    <rPh sb="50" eb="52">
      <t>ハケン</t>
    </rPh>
    <rPh sb="53" eb="54">
      <t>フク</t>
    </rPh>
    <rPh sb="56" eb="58">
      <t>キンム</t>
    </rPh>
    <rPh sb="81" eb="83">
      <t>キンム</t>
    </rPh>
    <rPh sb="84" eb="86">
      <t>バアイ</t>
    </rPh>
    <rPh sb="88" eb="90">
      <t>リショク</t>
    </rPh>
    <rPh sb="92" eb="94">
      <t>ヒツヨウ</t>
    </rPh>
    <phoneticPr fontId="8"/>
  </si>
  <si>
    <t>週１０時間以上２０時間未満</t>
    <rPh sb="0" eb="1">
      <t>シュウ</t>
    </rPh>
    <rPh sb="3" eb="7">
      <t>ジカンイジョウ</t>
    </rPh>
    <rPh sb="9" eb="11">
      <t>ジカン</t>
    </rPh>
    <rPh sb="11" eb="13">
      <t>ミマン</t>
    </rPh>
    <phoneticPr fontId="2"/>
  </si>
  <si>
    <r>
      <t>　あなたは、「東京都訪問介護採用応援事業」の対象者として、</t>
    </r>
    <r>
      <rPr>
        <u/>
        <sz val="11"/>
        <rFont val="ＭＳ Ｐゴシック"/>
        <family val="3"/>
        <charset val="128"/>
        <scheme val="minor"/>
      </rPr>
      <t>上記の雇用期間（④）</t>
    </r>
    <r>
      <rPr>
        <sz val="11"/>
        <rFont val="ＭＳ Ｐゴシック"/>
        <family val="3"/>
        <charset val="128"/>
        <scheme val="minor"/>
      </rPr>
      <t>で</t>
    </r>
    <r>
      <rPr>
        <u/>
        <sz val="11"/>
        <rFont val="ＭＳ Ｐゴシック"/>
        <family val="3"/>
        <charset val="128"/>
        <scheme val="minor"/>
      </rPr>
      <t>有期雇用</t>
    </r>
    <r>
      <rPr>
        <sz val="11"/>
        <rFont val="ＭＳ Ｐゴシック"/>
        <family val="3"/>
        <charset val="128"/>
        <scheme val="minor"/>
      </rPr>
      <t>契約を締結し、週１０時間以上４０時間以内の</t>
    </r>
    <r>
      <rPr>
        <u/>
        <sz val="11"/>
        <rFont val="ＭＳ Ｐゴシック"/>
        <family val="3"/>
        <charset val="128"/>
        <scheme val="minor"/>
      </rPr>
      <t>勤務時間（⑤）の中で</t>
    </r>
    <r>
      <rPr>
        <sz val="11"/>
        <rFont val="ＭＳ Ｐゴシック"/>
        <family val="3"/>
        <charset val="128"/>
        <scheme val="minor"/>
      </rPr>
      <t>、</t>
    </r>
    <r>
      <rPr>
        <u/>
        <sz val="11"/>
        <rFont val="ＭＳ Ｐゴシック"/>
        <family val="3"/>
        <charset val="128"/>
        <scheme val="minor"/>
      </rPr>
      <t>介護労働に従事しながら対象の研修（⑥）を受講する</t>
    </r>
    <r>
      <rPr>
        <sz val="11"/>
        <rFont val="ＭＳ Ｐゴシック"/>
        <family val="3"/>
        <charset val="128"/>
        <scheme val="minor"/>
      </rPr>
      <t xml:space="preserve">ことについて、説明を受けましたか。
</t>
    </r>
    <r>
      <rPr>
        <sz val="10"/>
        <color theme="3"/>
        <rFont val="ＭＳ Ｐゴシック"/>
        <family val="3"/>
        <charset val="128"/>
        <scheme val="minor"/>
      </rPr>
      <t>※初任者研修等修了者の研修受講は任意</t>
    </r>
    <rPh sb="7" eb="9">
      <t>トウキョウ</t>
    </rPh>
    <rPh sb="9" eb="10">
      <t>ト</t>
    </rPh>
    <rPh sb="10" eb="18">
      <t>ホウモンカイゴサイヨウオウエン</t>
    </rPh>
    <rPh sb="18" eb="20">
      <t>ジギョウ</t>
    </rPh>
    <rPh sb="22" eb="25">
      <t>タイショウシャ</t>
    </rPh>
    <rPh sb="29" eb="31">
      <t>ジョウキ</t>
    </rPh>
    <rPh sb="32" eb="34">
      <t>コヨウ</t>
    </rPh>
    <rPh sb="34" eb="36">
      <t>キカン</t>
    </rPh>
    <rPh sb="40" eb="42">
      <t>ユウキ</t>
    </rPh>
    <rPh sb="42" eb="44">
      <t>コヨウ</t>
    </rPh>
    <rPh sb="44" eb="46">
      <t>ケイヤク</t>
    </rPh>
    <rPh sb="47" eb="49">
      <t>テイケツ</t>
    </rPh>
    <rPh sb="51" eb="52">
      <t>シュウ</t>
    </rPh>
    <rPh sb="54" eb="58">
      <t>ジカンイジョウ</t>
    </rPh>
    <rPh sb="60" eb="62">
      <t>ジカン</t>
    </rPh>
    <rPh sb="62" eb="64">
      <t>イナイ</t>
    </rPh>
    <rPh sb="65" eb="67">
      <t>キンム</t>
    </rPh>
    <rPh sb="67" eb="69">
      <t>ジカン</t>
    </rPh>
    <rPh sb="73" eb="74">
      <t>ナカ</t>
    </rPh>
    <rPh sb="76" eb="78">
      <t>カイゴ</t>
    </rPh>
    <rPh sb="78" eb="80">
      <t>ロウドウ</t>
    </rPh>
    <rPh sb="81" eb="83">
      <t>ジュウジ</t>
    </rPh>
    <rPh sb="87" eb="89">
      <t>タイショウ</t>
    </rPh>
    <rPh sb="90" eb="92">
      <t>ケンシュウ</t>
    </rPh>
    <rPh sb="96" eb="98">
      <t>ジュコウ</t>
    </rPh>
    <rPh sb="107" eb="109">
      <t>セツメイ</t>
    </rPh>
    <rPh sb="110" eb="111">
      <t>ウ</t>
    </rPh>
    <rPh sb="119" eb="125">
      <t>ショニンシャケンシュウトウ</t>
    </rPh>
    <rPh sb="125" eb="128">
      <t>シュウリョウシャ</t>
    </rPh>
    <rPh sb="129" eb="131">
      <t>ケンシュウ</t>
    </rPh>
    <rPh sb="131" eb="133">
      <t>ジュコウ</t>
    </rPh>
    <rPh sb="134" eb="136">
      <t>ニンイ</t>
    </rPh>
    <phoneticPr fontId="8"/>
  </si>
  <si>
    <t>③管理事務費</t>
    <rPh sb="1" eb="3">
      <t>カンリ</t>
    </rPh>
    <rPh sb="3" eb="5">
      <t>ジム</t>
    </rPh>
    <rPh sb="5" eb="6">
      <t>ヒ</t>
    </rPh>
    <phoneticPr fontId="2"/>
  </si>
  <si>
    <r>
      <t>就業者</t>
    </r>
    <r>
      <rPr>
        <sz val="9"/>
        <rFont val="ＭＳ Ｐゴシック"/>
        <family val="3"/>
        <charset val="128"/>
        <scheme val="minor"/>
      </rPr>
      <t>（週10時間以上20時間未満のダブルワークの方）</t>
    </r>
    <rPh sb="0" eb="3">
      <t>シュウギョウシャ</t>
    </rPh>
    <rPh sb="4" eb="5">
      <t>シュウ</t>
    </rPh>
    <rPh sb="7" eb="11">
      <t>ジカンイジョウ</t>
    </rPh>
    <rPh sb="13" eb="15">
      <t>ジカン</t>
    </rPh>
    <rPh sb="15" eb="17">
      <t>ミマン</t>
    </rPh>
    <rPh sb="25" eb="26">
      <t>カタ</t>
    </rPh>
    <phoneticPr fontId="2"/>
  </si>
  <si>
    <t>令和７年度は対象外</t>
    <phoneticPr fontId="2"/>
  </si>
  <si>
    <r>
      <rPr>
        <sz val="12"/>
        <rFont val="ＭＳ Ｐゴシック"/>
        <family val="3"/>
        <charset val="128"/>
      </rPr>
      <t>③求人広告費</t>
    </r>
    <r>
      <rPr>
        <b/>
        <sz val="10"/>
        <rFont val="ＭＳ Ｐゴシック"/>
        <family val="3"/>
        <charset val="128"/>
      </rPr>
      <t xml:space="preserve">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t>
    </r>
    <r>
      <rPr>
        <b/>
        <sz val="8"/>
        <rFont val="ＭＳ Ｐゴシック"/>
        <family val="3"/>
        <charset val="128"/>
      </rPr>
      <t xml:space="preserve">
</t>
    </r>
    <r>
      <rPr>
        <sz val="8"/>
        <rFont val="ＭＳ Ｐゴシック"/>
        <family val="3"/>
        <charset val="128"/>
      </rPr>
      <t>課税事業者＝</t>
    </r>
    <r>
      <rPr>
        <u/>
        <sz val="8"/>
        <rFont val="ＭＳ Ｐゴシック"/>
        <family val="3"/>
        <charset val="128"/>
      </rPr>
      <t>税</t>
    </r>
    <r>
      <rPr>
        <b/>
        <u/>
        <sz val="8"/>
        <rFont val="ＭＳ Ｐゴシック"/>
        <family val="3"/>
        <charset val="128"/>
      </rPr>
      <t>抜</t>
    </r>
    <r>
      <rPr>
        <sz val="8"/>
        <rFont val="ＭＳ Ｐゴシック"/>
        <family val="3"/>
        <charset val="128"/>
      </rPr>
      <t xml:space="preserve">額　を反映
</t>
    </r>
    <r>
      <rPr>
        <b/>
        <sz val="11"/>
        <color rgb="FFFF0000"/>
        <rFont val="ＭＳ Ｐゴシック"/>
        <family val="3"/>
        <charset val="128"/>
      </rPr>
      <t>※令和7年度は都の別事業から補助</t>
    </r>
    <rPh sb="1" eb="3">
      <t>キュウジン</t>
    </rPh>
    <rPh sb="3" eb="5">
      <t>コウコク</t>
    </rPh>
    <rPh sb="5" eb="6">
      <t>ヒ</t>
    </rPh>
    <rPh sb="17" eb="22">
      <t>カゼイジギョウシャ</t>
    </rPh>
    <rPh sb="23" eb="26">
      <t>ゼイヌキガク</t>
    </rPh>
    <rPh sb="28" eb="30">
      <t>ハンエイ</t>
    </rPh>
    <phoneticPr fontId="2"/>
  </si>
  <si>
    <t>0</t>
    <phoneticPr fontId="2"/>
  </si>
  <si>
    <t>令和8年度</t>
    <rPh sb="0" eb="2">
      <t>レイワ</t>
    </rPh>
    <rPh sb="3" eb="5">
      <t>ネンド</t>
    </rPh>
    <phoneticPr fontId="2"/>
  </si>
  <si>
    <r>
      <t xml:space="preserve">法令遵守の宣誓
</t>
    </r>
    <r>
      <rPr>
        <b/>
        <sz val="11"/>
        <color rgb="FFC00000"/>
        <rFont val="ＭＳ Ｐゴシック"/>
        <family val="3"/>
        <charset val="128"/>
      </rPr>
      <t>※遵守状況を選択</t>
    </r>
    <rPh sb="0" eb="2">
      <t>ホウレイ</t>
    </rPh>
    <rPh sb="2" eb="4">
      <t>ジュンシュ</t>
    </rPh>
    <rPh sb="5" eb="7">
      <t>センセイ</t>
    </rPh>
    <rPh sb="9" eb="11">
      <t>ジュンシュ</t>
    </rPh>
    <rPh sb="11" eb="13">
      <t>ジョウキョウ</t>
    </rPh>
    <rPh sb="14" eb="16">
      <t>センタク</t>
    </rPh>
    <phoneticPr fontId="2"/>
  </si>
  <si>
    <t>〔B〕月給の場合
時給（相当）</t>
    <rPh sb="3" eb="5">
      <t>ゲッキュウ</t>
    </rPh>
    <rPh sb="6" eb="8">
      <t>バアイ</t>
    </rPh>
    <rPh sb="9" eb="11">
      <t>ジキュウ</t>
    </rPh>
    <rPh sb="12" eb="14">
      <t>ソウトウ</t>
    </rPh>
    <phoneticPr fontId="2"/>
  </si>
  <si>
    <t>←雇用期間の「所定労働時間の月平均（整数）」を入力</t>
    <rPh sb="1" eb="5">
      <t>コヨウキカン</t>
    </rPh>
    <rPh sb="7" eb="9">
      <t>ショテイ</t>
    </rPh>
    <rPh sb="9" eb="11">
      <t>ロウドウ</t>
    </rPh>
    <rPh sb="11" eb="13">
      <t>ジカン</t>
    </rPh>
    <rPh sb="14" eb="17">
      <t>ツキヘイキン</t>
    </rPh>
    <rPh sb="18" eb="20">
      <t>セイスウ</t>
    </rPh>
    <rPh sb="23" eb="25">
      <t>ニュウリョク</t>
    </rPh>
    <phoneticPr fontId="2"/>
  </si>
  <si>
    <t>←「諸手当含む月給」を入力</t>
    <rPh sb="2" eb="5">
      <t>ショテアテ</t>
    </rPh>
    <rPh sb="5" eb="6">
      <t>フク</t>
    </rPh>
    <rPh sb="7" eb="9">
      <t>ゲッキュウ</t>
    </rPh>
    <rPh sb="11" eb="13">
      <t>ニュウリョク</t>
    </rPh>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</si>
  <si>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　※いずれか1つでも加入していない場合は「加入×」を選択</t>
    </r>
    <rPh sb="0" eb="4">
      <t>コヨウキカン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</si>
  <si>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t>法令遵守</t>
    <rPh sb="0" eb="2">
      <t>ホウレイ</t>
    </rPh>
    <rPh sb="2" eb="4">
      <t>ジュンシュ</t>
    </rPh>
    <phoneticPr fontId="2"/>
  </si>
  <si>
    <r>
      <t>受講希望なし</t>
    </r>
    <r>
      <rPr>
        <sz val="8"/>
        <rFont val="ＭＳ Ｐゴシック"/>
        <family val="3"/>
        <charset val="128"/>
      </rPr>
      <t>（初任者研修等修了者）</t>
    </r>
    <rPh sb="0" eb="2">
      <t>ジュコウ</t>
    </rPh>
    <rPh sb="2" eb="4">
      <t>キボウ</t>
    </rPh>
    <rPh sb="7" eb="10">
      <t>ショニンシャ</t>
    </rPh>
    <rPh sb="10" eb="12">
      <t>ケンシュウ</t>
    </rPh>
    <rPh sb="12" eb="13">
      <t>トウ</t>
    </rPh>
    <rPh sb="13" eb="16">
      <t>シュウリョウシャ</t>
    </rPh>
    <phoneticPr fontId="8"/>
  </si>
  <si>
    <t>※上記記載事項の個人情報は、訪問介護採用応援事業以外の目的で使用されることはございません。</t>
    <rPh sb="1" eb="3">
      <t>ジョウキ</t>
    </rPh>
    <rPh sb="3" eb="5">
      <t>キサイ</t>
    </rPh>
    <rPh sb="5" eb="7">
      <t>ジコウ</t>
    </rPh>
    <rPh sb="8" eb="10">
      <t>コジン</t>
    </rPh>
    <rPh sb="10" eb="12">
      <t>ジョウホウ</t>
    </rPh>
    <rPh sb="14" eb="16">
      <t>ホウモン</t>
    </rPh>
    <rPh sb="16" eb="18">
      <t>カイゴ</t>
    </rPh>
    <rPh sb="18" eb="20">
      <t>サイヨウ</t>
    </rPh>
    <rPh sb="20" eb="22">
      <t>オウエン</t>
    </rPh>
    <rPh sb="22" eb="24">
      <t>ジギョウ</t>
    </rPh>
    <rPh sb="24" eb="26">
      <t>イガイ</t>
    </rPh>
    <rPh sb="27" eb="29">
      <t>モクテキ</t>
    </rPh>
    <rPh sb="30" eb="32">
      <t>シヨウ</t>
    </rPh>
    <phoneticPr fontId="8"/>
  </si>
  <si>
    <t>令和8年度</t>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</si>
  <si>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※いずれか1つでも加入していない場合は「加入×」を選択</t>
    </r>
    <rPh sb="0" eb="2">
      <t>コヨウ</t>
    </rPh>
    <rPh sb="2" eb="4">
      <t>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</si>
  <si>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t>フリガナ</t>
    <phoneticPr fontId="2"/>
  </si>
  <si>
    <t>氏名</t>
    <rPh sb="0" eb="2">
      <t>シメイ</t>
    </rPh>
    <phoneticPr fontId="2"/>
  </si>
  <si>
    <t>対象者氏名　</t>
    <rPh sb="0" eb="3">
      <t>タイショウシャ</t>
    </rPh>
    <rPh sb="3" eb="5">
      <t>シメイ</t>
    </rPh>
    <phoneticPr fontId="2"/>
  </si>
  <si>
    <t>対象者氏名　　　　　</t>
    <rPh sb="0" eb="3">
      <t>タイショウシャ</t>
    </rPh>
    <rPh sb="3" eb="5">
      <t>シメイ</t>
    </rPh>
    <phoneticPr fontId="2"/>
  </si>
  <si>
    <r>
      <rPr>
        <b/>
        <sz val="11"/>
        <rFont val="ＭＳ Ｐゴシック"/>
        <family val="3"/>
        <charset val="128"/>
      </rPr>
      <t>労働関係法令等を遵守している。</t>
    </r>
    <r>
      <rPr>
        <sz val="11"/>
        <rFont val="ＭＳ Ｐゴシック"/>
        <family val="3"/>
        <charset val="128"/>
      </rPr>
      <t xml:space="preserve">
</t>
    </r>
    <r>
      <rPr>
        <sz val="9"/>
        <rFont val="ＭＳ Ｐゴシック"/>
        <family val="3"/>
        <charset val="128"/>
      </rPr>
      <t xml:space="preserve">  ※法令等を遵守し、適切に社会保険等に加入手続きをしている場合は○を選択。遵守しない場合は、本事業利用不可。</t>
    </r>
    <r>
      <rPr>
        <sz val="11"/>
        <rFont val="ＭＳ Ｐゴシック"/>
        <family val="3"/>
        <charset val="128"/>
      </rPr>
      <t xml:space="preserve">
</t>
    </r>
    <r>
      <rPr>
        <sz val="9"/>
        <rFont val="ＭＳ Ｐゴシック"/>
        <family val="3"/>
        <charset val="128"/>
      </rPr>
      <t>　　　＜補足＞雇用開始から終了まで、法令の規定に従って、各種社会保険への加入が必要です。
　　 　　　　　　 社会保険加入条件は事業者用Q&amp;A No.37を参考にしてください。</t>
    </r>
    <rPh sb="0" eb="2">
      <t>ロウドウ</t>
    </rPh>
    <rPh sb="2" eb="4">
      <t>カンケイ</t>
    </rPh>
    <rPh sb="4" eb="6">
      <t>ホウレイ</t>
    </rPh>
    <rPh sb="6" eb="7">
      <t>トウ</t>
    </rPh>
    <rPh sb="8" eb="10">
      <t>ジュンシュ</t>
    </rPh>
    <rPh sb="19" eb="21">
      <t>ホウレイ</t>
    </rPh>
    <rPh sb="21" eb="22">
      <t>トウ</t>
    </rPh>
    <rPh sb="23" eb="25">
      <t>ジュンシュ</t>
    </rPh>
    <rPh sb="27" eb="29">
      <t>テキセツ</t>
    </rPh>
    <rPh sb="30" eb="35">
      <t>シャカイホケントウ</t>
    </rPh>
    <rPh sb="36" eb="38">
      <t>カニュウ</t>
    </rPh>
    <rPh sb="38" eb="40">
      <t>テツヅ</t>
    </rPh>
    <rPh sb="46" eb="48">
      <t>バアイ</t>
    </rPh>
    <rPh sb="51" eb="53">
      <t>センタク</t>
    </rPh>
    <rPh sb="54" eb="56">
      <t>ジュンシュ</t>
    </rPh>
    <rPh sb="59" eb="61">
      <t>バアイ</t>
    </rPh>
    <rPh sb="68" eb="70">
      <t>フカ</t>
    </rPh>
    <rPh sb="76" eb="78">
      <t>ホソク</t>
    </rPh>
    <phoneticPr fontId="2"/>
  </si>
  <si>
    <r>
      <t xml:space="preserve">令和８年度は対象外
 </t>
    </r>
    <r>
      <rPr>
        <b/>
        <sz val="12"/>
        <color rgb="FFC00000"/>
        <rFont val="ＭＳ Ｐゴシック"/>
        <family val="3"/>
        <charset val="128"/>
      </rPr>
      <t>→　別の補助金事業への申請が必要です</t>
    </r>
    <rPh sb="0" eb="2">
      <t>レイワ</t>
    </rPh>
    <rPh sb="3" eb="5">
      <t>ネンド</t>
    </rPh>
    <rPh sb="6" eb="8">
      <t>タイショウ</t>
    </rPh>
    <rPh sb="8" eb="9">
      <t>ガイ</t>
    </rPh>
    <rPh sb="13" eb="14">
      <t>ベツ</t>
    </rPh>
    <rPh sb="15" eb="18">
      <t>ホジョキン</t>
    </rPh>
    <rPh sb="18" eb="20">
      <t>ジギョウ</t>
    </rPh>
    <rPh sb="22" eb="24">
      <t>シンセイ</t>
    </rPh>
    <rPh sb="25" eb="27">
      <t>ヒツヨウ</t>
    </rPh>
    <phoneticPr fontId="2"/>
  </si>
  <si>
    <r>
      <t xml:space="preserve">求人広告費
</t>
    </r>
    <r>
      <rPr>
        <sz val="8"/>
        <rFont val="ＭＳ Ｐゴシック"/>
        <family val="3"/>
        <charset val="128"/>
      </rPr>
      <t>免税事業者＝</t>
    </r>
    <r>
      <rPr>
        <u/>
        <sz val="8"/>
        <rFont val="ＭＳ Ｐゴシック"/>
        <family val="3"/>
        <charset val="128"/>
      </rPr>
      <t>税込額</t>
    </r>
    <r>
      <rPr>
        <sz val="8"/>
        <rFont val="ＭＳ Ｐゴシック"/>
        <family val="3"/>
        <charset val="128"/>
      </rPr>
      <t xml:space="preserve">
課税事業者＝</t>
    </r>
    <r>
      <rPr>
        <u/>
        <sz val="8"/>
        <rFont val="ＭＳ Ｐゴシック"/>
        <family val="3"/>
        <charset val="128"/>
      </rPr>
      <t>税抜額</t>
    </r>
    <r>
      <rPr>
        <sz val="8"/>
        <rFont val="ＭＳ Ｐゴシック"/>
        <family val="3"/>
        <charset val="128"/>
      </rPr>
      <t xml:space="preserve">　を反映
</t>
    </r>
    <r>
      <rPr>
        <b/>
        <sz val="8"/>
        <color rgb="FFFF0000"/>
        <rFont val="ＭＳ Ｐゴシック"/>
        <family val="3"/>
        <charset val="128"/>
      </rPr>
      <t>※都の別事業から補助</t>
    </r>
    <rPh sb="0" eb="2">
      <t>キュウジン</t>
    </rPh>
    <rPh sb="2" eb="4">
      <t>コウコク</t>
    </rPh>
    <rPh sb="4" eb="5">
      <t>ヒ</t>
    </rPh>
    <rPh sb="31" eb="32">
      <t>ト</t>
    </rPh>
    <rPh sb="33" eb="36">
      <t>ベツジギョウ</t>
    </rPh>
    <rPh sb="38" eb="40">
      <t>ホジョ</t>
    </rPh>
    <phoneticPr fontId="2"/>
  </si>
  <si>
    <t>雇用開始日設定</t>
    <rPh sb="0" eb="2">
      <t>コヨウ</t>
    </rPh>
    <rPh sb="2" eb="5">
      <t>カイシヒ</t>
    </rPh>
    <rPh sb="5" eb="7">
      <t>セッテイ</t>
    </rPh>
    <phoneticPr fontId="2"/>
  </si>
  <si>
    <t>選択</t>
  </si>
  <si>
    <t>新たに雇用を開始した対象者がいる場合、
雇用開始日の翌月８日（10月1日～11月1日雇用開始の場合は11月5日）まで
に提出</t>
    <rPh sb="20" eb="22">
      <t>コヨウ</t>
    </rPh>
    <rPh sb="22" eb="24">
      <t>カイシ</t>
    </rPh>
    <rPh sb="24" eb="25">
      <t>ビ</t>
    </rPh>
    <rPh sb="26" eb="28">
      <t>ヨクゲツ</t>
    </rPh>
    <rPh sb="29" eb="30">
      <t>ニチ</t>
    </rPh>
    <rPh sb="33" eb="34">
      <t>ガツ</t>
    </rPh>
    <rPh sb="35" eb="36">
      <t>ニチ</t>
    </rPh>
    <rPh sb="39" eb="40">
      <t>ガツ</t>
    </rPh>
    <rPh sb="41" eb="42">
      <t>ニチ</t>
    </rPh>
    <rPh sb="42" eb="44">
      <t>コヨウ</t>
    </rPh>
    <rPh sb="44" eb="46">
      <t>カイシ</t>
    </rPh>
    <rPh sb="47" eb="49">
      <t>バアイ</t>
    </rPh>
    <rPh sb="52" eb="53">
      <t>ガツ</t>
    </rPh>
    <rPh sb="54" eb="55">
      <t>ニチ</t>
    </rPh>
    <rPh sb="60" eb="6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</si>
</sst>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_);[Red]\(#,##0\)"/>
    <numFmt numFmtId="177" formatCode="m&quot;月&quot;d&quot;日&quot;;@"/>
    <numFmt numFmtId="178" formatCode="0.0%"/>
    <numFmt numFmtId="179" formatCode="0&quot;円&quot;"/>
    <numFmt numFmtId="180" formatCode="[$-411]ggge&quot;年&quot;m&quot;月&quot;d&quot;日&quot;;@"/>
    <numFmt numFmtId="181" formatCode="0_ "/>
    <numFmt numFmtId="182" formatCode="yyyy/m/d;@"/>
    <numFmt numFmtId="183" formatCode="0.000%"/>
    <numFmt numFmtId="184" formatCode="#,##0_ "/>
    <numFmt numFmtId="185" formatCode="0_);[Red]\(0\)"/>
    <numFmt numFmtId="186" formatCode="#,###&quot;円&quot;"/>
    <numFmt numFmtId="187" formatCode="#,###&quot;時間&quot;"/>
  </numFmts>
  <fonts count="8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u/>
      <sz val="11"/>
      <name val="ＭＳ Ｐゴシック"/>
      <family val="3"/>
      <charset val="128"/>
    </font>
    <font>
      <i/>
      <sz val="11"/>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i/>
      <sz val="14"/>
      <name val="ＭＳ Ｐゴシック"/>
      <family val="3"/>
      <charset val="128"/>
      <scheme val="minor"/>
    </font>
    <font>
      <sz val="11"/>
      <color theme="0"/>
      <name val="ＭＳ Ｐゴシック"/>
      <family val="3"/>
      <charset val="128"/>
    </font>
    <font>
      <sz val="11"/>
      <color rgb="FFFF0000"/>
      <name val="ＭＳ Ｐゴシック"/>
      <family val="3"/>
      <charset val="128"/>
    </font>
    <font>
      <sz val="12"/>
      <name val="ＭＳ Ｐゴシック"/>
      <family val="3"/>
      <charset val="128"/>
      <scheme val="minor"/>
    </font>
    <font>
      <sz val="10"/>
      <color rgb="FFFF0000"/>
      <name val="ＭＳ Ｐゴシック"/>
      <family val="3"/>
      <charset val="128"/>
    </font>
    <font>
      <sz val="11"/>
      <color theme="1"/>
      <name val="ＭＳ Ｐ明朝"/>
      <family val="1"/>
      <charset val="128"/>
    </font>
    <font>
      <sz val="9"/>
      <color theme="1"/>
      <name val="ＭＳ Ｐ明朝"/>
      <family val="1"/>
      <charset val="128"/>
    </font>
    <font>
      <sz val="14"/>
      <name val="ＭＳ Ｐゴシック"/>
      <family val="3"/>
      <charset val="128"/>
      <scheme val="minor"/>
    </font>
    <font>
      <b/>
      <sz val="10"/>
      <color theme="0"/>
      <name val="ＭＳ Ｐゴシック"/>
      <family val="3"/>
      <charset val="128"/>
      <scheme val="major"/>
    </font>
    <font>
      <b/>
      <sz val="11"/>
      <name val="ＭＳ Ｐゴシック"/>
      <family val="3"/>
      <charset val="128"/>
      <scheme val="minor"/>
    </font>
    <font>
      <sz val="9"/>
      <color rgb="FF000000"/>
      <name val="MS UI Gothic"/>
      <family val="3"/>
      <charset val="128"/>
    </font>
    <font>
      <b/>
      <sz val="9"/>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1"/>
      <color theme="0"/>
      <name val="ＭＳ Ｐゴシック"/>
      <family val="3"/>
      <charset val="128"/>
      <scheme val="minor"/>
    </font>
    <font>
      <b/>
      <sz val="10"/>
      <name val="ＭＳ Ｐゴシック"/>
      <family val="3"/>
      <charset val="128"/>
      <scheme val="minor"/>
    </font>
    <font>
      <b/>
      <sz val="16"/>
      <name val="ＭＳ Ｐゴシック"/>
      <family val="3"/>
      <charset val="128"/>
    </font>
    <font>
      <sz val="16"/>
      <name val="ＭＳ Ｐゴシック"/>
      <family val="3"/>
      <charset val="128"/>
    </font>
    <font>
      <sz val="11"/>
      <color rgb="FF9C0006"/>
      <name val="ＭＳ Ｐゴシック"/>
      <family val="2"/>
      <charset val="128"/>
      <scheme val="minor"/>
    </font>
    <font>
      <sz val="11"/>
      <name val="ＭＳ Ｐゴシック"/>
      <family val="2"/>
      <charset val="128"/>
      <scheme val="minor"/>
    </font>
    <font>
      <b/>
      <sz val="8"/>
      <name val="ＭＳ Ｐゴシック"/>
      <family val="3"/>
      <charset val="128"/>
    </font>
    <font>
      <b/>
      <i/>
      <sz val="14"/>
      <name val="ＭＳ Ｐゴシック"/>
      <family val="3"/>
      <charset val="128"/>
      <scheme val="minor"/>
    </font>
    <font>
      <b/>
      <sz val="12"/>
      <name val="ＭＳ Ｐゴシック"/>
      <family val="3"/>
      <charset val="128"/>
    </font>
    <font>
      <u/>
      <sz val="1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font>
    <font>
      <sz val="10"/>
      <color rgb="FFFF0000"/>
      <name val="ＭＳ Ｐゴシック"/>
      <family val="3"/>
      <charset val="128"/>
      <scheme val="minor"/>
    </font>
    <font>
      <sz val="6"/>
      <color theme="0"/>
      <name val="ＭＳ Ｐゴシック"/>
      <family val="3"/>
      <charset val="128"/>
    </font>
    <font>
      <sz val="8"/>
      <color rgb="FFFF0000"/>
      <name val="ＭＳ Ｐゴシック"/>
      <family val="3"/>
      <charset val="128"/>
      <scheme val="minor"/>
    </font>
    <font>
      <sz val="8"/>
      <name val="ＭＳ Ｐゴシック"/>
      <family val="3"/>
      <charset val="128"/>
      <scheme val="minor"/>
    </font>
    <font>
      <sz val="6"/>
      <color rgb="FFFF0000"/>
      <name val="ＭＳ Ｐゴシック"/>
      <family val="3"/>
      <charset val="128"/>
    </font>
    <font>
      <b/>
      <sz val="11"/>
      <color theme="0"/>
      <name val="ＭＳ Ｐゴシック"/>
      <family val="3"/>
      <charset val="128"/>
      <scheme val="minor"/>
    </font>
    <font>
      <b/>
      <u/>
      <sz val="10"/>
      <color rgb="FFFF0000"/>
      <name val="ＭＳ Ｐゴシック"/>
      <family val="3"/>
      <charset val="128"/>
      <scheme val="minor"/>
    </font>
    <font>
      <b/>
      <u/>
      <sz val="11"/>
      <color rgb="FFFF0000"/>
      <name val="ＭＳ Ｐゴシック"/>
      <family val="3"/>
      <charset val="128"/>
    </font>
    <font>
      <b/>
      <sz val="12"/>
      <name val="HGSｺﾞｼｯｸE"/>
      <family val="3"/>
      <charset val="128"/>
    </font>
    <font>
      <sz val="12"/>
      <name val="HGSｺﾞｼｯｸE"/>
      <family val="3"/>
      <charset val="128"/>
    </font>
    <font>
      <b/>
      <sz val="10"/>
      <color rgb="FFFF0000"/>
      <name val="ＭＳ Ｐゴシック"/>
      <family val="3"/>
      <charset val="128"/>
      <scheme val="minor"/>
    </font>
    <font>
      <b/>
      <sz val="9"/>
      <color rgb="FFFF0000"/>
      <name val="ＭＳ Ｐゴシック"/>
      <family val="3"/>
      <charset val="128"/>
    </font>
    <font>
      <sz val="9"/>
      <color rgb="FFFF0000"/>
      <name val="ＭＳ Ｐゴシック"/>
      <family val="3"/>
      <charset val="128"/>
    </font>
    <font>
      <sz val="8"/>
      <color rgb="FFFF0000"/>
      <name val="ＭＳ Ｐゴシック"/>
      <family val="3"/>
      <charset val="128"/>
    </font>
    <font>
      <b/>
      <u/>
      <sz val="12"/>
      <name val="ＭＳ Ｐゴシック"/>
      <family val="3"/>
      <charset val="128"/>
    </font>
    <font>
      <sz val="13"/>
      <name val="ＭＳ Ｐゴシック"/>
      <family val="3"/>
      <charset val="128"/>
    </font>
    <font>
      <b/>
      <sz val="14"/>
      <color rgb="FFC00000"/>
      <name val="ＭＳ Ｐゴシック"/>
      <family val="3"/>
      <charset val="128"/>
    </font>
    <font>
      <b/>
      <sz val="8"/>
      <color rgb="FFC00000"/>
      <name val="ＭＳ Ｐゴシック"/>
      <family val="3"/>
      <charset val="128"/>
    </font>
    <font>
      <b/>
      <sz val="11"/>
      <color rgb="FFC00000"/>
      <name val="ＭＳ Ｐゴシック"/>
      <family val="3"/>
      <charset val="128"/>
      <scheme val="minor"/>
    </font>
    <font>
      <sz val="10.5"/>
      <color theme="1" tint="0.499984740745262"/>
      <name val="ＭＳ Ｐゴシック"/>
      <family val="3"/>
      <charset val="128"/>
    </font>
    <font>
      <b/>
      <sz val="11"/>
      <color rgb="FF0070C0"/>
      <name val="ＭＳ Ｐゴシック"/>
      <family val="3"/>
      <charset val="128"/>
    </font>
    <font>
      <b/>
      <sz val="12"/>
      <color rgb="FF0070C0"/>
      <name val="ＭＳ Ｐゴシック"/>
      <family val="3"/>
      <charset val="128"/>
    </font>
    <font>
      <b/>
      <sz val="8.5"/>
      <color rgb="FF0070C0"/>
      <name val="ＭＳ Ｐゴシック"/>
      <family val="3"/>
      <charset val="128"/>
    </font>
    <font>
      <b/>
      <sz val="9"/>
      <color theme="1" tint="0.499984740745262"/>
      <name val="ＭＳ Ｐゴシック"/>
      <family val="3"/>
      <charset val="128"/>
    </font>
    <font>
      <u/>
      <sz val="14"/>
      <name val="ＭＳ Ｐゴシック"/>
      <family val="3"/>
      <charset val="128"/>
    </font>
    <font>
      <u/>
      <sz val="12"/>
      <name val="ＭＳ Ｐゴシック"/>
      <family val="3"/>
      <charset val="128"/>
    </font>
    <font>
      <sz val="10"/>
      <color theme="3"/>
      <name val="ＭＳ Ｐゴシック"/>
      <family val="3"/>
      <charset val="128"/>
    </font>
    <font>
      <sz val="10"/>
      <color theme="3"/>
      <name val="ＭＳ Ｐゴシック"/>
      <family val="3"/>
      <charset val="128"/>
      <scheme val="minor"/>
    </font>
    <font>
      <sz val="11"/>
      <color rgb="FFFF0000"/>
      <name val="Meiryo UI"/>
      <family val="3"/>
      <charset val="128"/>
    </font>
    <font>
      <b/>
      <sz val="18"/>
      <color rgb="FFC00000"/>
      <name val="ＭＳ Ｐゴシック"/>
      <family val="3"/>
      <charset val="128"/>
    </font>
    <font>
      <b/>
      <sz val="11"/>
      <color rgb="FFFF0000"/>
      <name val="ＭＳ Ｐゴシック"/>
      <family val="3"/>
      <charset val="128"/>
    </font>
    <font>
      <b/>
      <sz val="18"/>
      <color rgb="FFFF0000"/>
      <name val="ＭＳ Ｐゴシック"/>
      <family val="3"/>
      <charset val="128"/>
    </font>
    <font>
      <b/>
      <sz val="11"/>
      <color rgb="FFC00000"/>
      <name val="ＭＳ Ｐゴシック"/>
      <family val="3"/>
      <charset val="128"/>
    </font>
    <font>
      <b/>
      <sz val="11"/>
      <name val="ＭＳ Ｐゴシック"/>
      <family val="3"/>
      <charset val="128"/>
    </font>
    <font>
      <b/>
      <sz val="12"/>
      <color rgb="FFC00000"/>
      <name val="ＭＳ Ｐゴシック"/>
      <family val="3"/>
      <charset val="128"/>
    </font>
    <font>
      <b/>
      <sz val="8"/>
      <color rgb="FFFF0000"/>
      <name val="ＭＳ Ｐゴシック"/>
      <family val="3"/>
      <charset val="128"/>
    </font>
  </fonts>
  <fills count="1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
      <patternFill patternType="solid">
        <fgColor rgb="FFFFC7CE"/>
      </patternFill>
    </fill>
    <fill>
      <patternFill patternType="solid">
        <fgColor theme="0" tint="-0.3499862666707357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style="thin">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rgb="FFFF0000"/>
      </bottom>
      <diagonal/>
    </border>
    <border>
      <left style="thin">
        <color indexed="64"/>
      </left>
      <right style="thin">
        <color indexed="64"/>
      </right>
      <top style="hair">
        <color indexed="64"/>
      </top>
      <bottom style="thin">
        <color indexed="64"/>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8" fillId="7" borderId="0" applyNumberFormat="0" applyBorder="0" applyAlignment="0" applyProtection="0">
      <alignment vertical="center"/>
    </xf>
  </cellStyleXfs>
  <cellXfs count="673">
    <xf numFmtId="0" fontId="0" fillId="0" borderId="0" xfId="0">
      <alignment vertical="center"/>
    </xf>
    <xf numFmtId="0" fontId="14" fillId="3" borderId="1" xfId="3" applyFont="1" applyFill="1" applyBorder="1" applyAlignment="1" applyProtection="1">
      <alignment horizontal="center" vertical="center"/>
      <protection locked="0"/>
    </xf>
    <xf numFmtId="0" fontId="4" fillId="0" borderId="0" xfId="0" applyFont="1" applyAlignment="1" applyProtection="1">
      <alignment horizontal="center" vertical="center"/>
    </xf>
    <xf numFmtId="177" fontId="5" fillId="0" borderId="0" xfId="0" applyNumberFormat="1" applyFont="1" applyAlignment="1" applyProtection="1">
      <alignment horizontal="right" vertical="center"/>
    </xf>
    <xf numFmtId="0" fontId="0" fillId="0" borderId="0" xfId="0" applyFont="1" applyBorder="1" applyAlignment="1" applyProtection="1">
      <alignment vertical="center"/>
    </xf>
    <xf numFmtId="0" fontId="0" fillId="0" borderId="0" xfId="0" applyFont="1" applyBorder="1" applyAlignment="1" applyProtection="1">
      <alignment horizontal="right" vertical="center"/>
    </xf>
    <xf numFmtId="0" fontId="18" fillId="0" borderId="0" xfId="0" applyFont="1" applyBorder="1" applyAlignment="1" applyProtection="1">
      <alignment horizontal="right" vertical="center"/>
    </xf>
    <xf numFmtId="0" fontId="7" fillId="0" borderId="0" xfId="0" applyFont="1" applyFill="1" applyBorder="1" applyAlignment="1" applyProtection="1">
      <alignment horizontal="center" vertical="center" wrapText="1"/>
    </xf>
    <xf numFmtId="0" fontId="0" fillId="0" borderId="0" xfId="0" applyFont="1" applyBorder="1" applyAlignment="1" applyProtection="1">
      <alignment vertical="center" wrapText="1"/>
    </xf>
    <xf numFmtId="0" fontId="18" fillId="0" borderId="0" xfId="0" applyFont="1" applyBorder="1" applyAlignment="1" applyProtection="1">
      <alignment horizontal="left" vertical="center"/>
    </xf>
    <xf numFmtId="0" fontId="0" fillId="0" borderId="0" xfId="0" applyFont="1" applyAlignment="1" applyProtection="1">
      <alignment horizontal="center" vertical="center"/>
    </xf>
    <xf numFmtId="0" fontId="0" fillId="0" borderId="0" xfId="0" applyFont="1" applyProtection="1">
      <alignment vertical="center"/>
    </xf>
    <xf numFmtId="0" fontId="0" fillId="0" borderId="1" xfId="0" applyFont="1" applyFill="1" applyBorder="1" applyAlignment="1" applyProtection="1">
      <alignment horizontal="center" vertical="center"/>
    </xf>
    <xf numFmtId="0" fontId="0" fillId="0" borderId="0" xfId="0" applyAlignment="1" applyProtection="1">
      <alignment vertical="center" wrapText="1"/>
    </xf>
    <xf numFmtId="0" fontId="14" fillId="0" borderId="5" xfId="0" applyFont="1" applyBorder="1" applyProtection="1">
      <alignment vertical="center"/>
    </xf>
    <xf numFmtId="0" fontId="14" fillId="0" borderId="3" xfId="0" applyFont="1" applyBorder="1" applyAlignment="1" applyProtection="1">
      <alignment horizontal="center" vertical="center"/>
    </xf>
    <xf numFmtId="0" fontId="1" fillId="0" borderId="0" xfId="3" applyFill="1" applyAlignment="1" applyProtection="1">
      <alignment horizontal="center" vertical="center"/>
    </xf>
    <xf numFmtId="0" fontId="1" fillId="0" borderId="0" xfId="3" applyFont="1" applyFill="1" applyAlignment="1" applyProtection="1">
      <alignment vertical="center"/>
    </xf>
    <xf numFmtId="177" fontId="1" fillId="0" borderId="0" xfId="3" applyNumberFormat="1" applyFont="1" applyFill="1" applyAlignment="1" applyProtection="1">
      <alignment horizontal="center" vertical="center"/>
    </xf>
    <xf numFmtId="0" fontId="4" fillId="0" borderId="0" xfId="3" applyFont="1" applyFill="1" applyAlignment="1" applyProtection="1">
      <alignment horizontal="center" vertical="center"/>
    </xf>
    <xf numFmtId="0" fontId="1" fillId="0" borderId="0" xfId="3" applyFont="1" applyFill="1" applyAlignment="1" applyProtection="1">
      <alignment horizontal="center" vertical="center"/>
    </xf>
    <xf numFmtId="0" fontId="5" fillId="0" borderId="0" xfId="3" applyFont="1" applyFill="1" applyAlignment="1" applyProtection="1">
      <alignment horizontal="right" vertical="center"/>
    </xf>
    <xf numFmtId="0" fontId="1" fillId="0" borderId="0" xfId="3" applyFont="1" applyFill="1" applyAlignment="1" applyProtection="1">
      <alignment horizontal="right" vertical="center"/>
    </xf>
    <xf numFmtId="0" fontId="1" fillId="0" borderId="0" xfId="3" applyFill="1" applyProtection="1">
      <alignment vertical="center"/>
    </xf>
    <xf numFmtId="0" fontId="1" fillId="0" borderId="0" xfId="3" applyFont="1" applyFill="1" applyAlignment="1" applyProtection="1">
      <alignment horizontal="left" vertical="center"/>
    </xf>
    <xf numFmtId="3" fontId="1" fillId="0" borderId="0" xfId="3" applyNumberFormat="1" applyFill="1" applyProtection="1">
      <alignment vertical="center"/>
    </xf>
    <xf numFmtId="0" fontId="14" fillId="0" borderId="0" xfId="3" applyFont="1" applyFill="1" applyBorder="1" applyAlignment="1" applyProtection="1">
      <alignment vertical="center"/>
    </xf>
    <xf numFmtId="0" fontId="1" fillId="0" borderId="0" xfId="3" applyFont="1" applyFill="1" applyBorder="1" applyAlignment="1" applyProtection="1">
      <alignment vertical="center"/>
    </xf>
    <xf numFmtId="0" fontId="14" fillId="0" borderId="7" xfId="3" applyFont="1" applyFill="1" applyBorder="1" applyAlignment="1" applyProtection="1">
      <alignment vertical="center"/>
    </xf>
    <xf numFmtId="0" fontId="14" fillId="0" borderId="8" xfId="3" applyFont="1" applyFill="1" applyBorder="1" applyAlignment="1" applyProtection="1">
      <alignment vertical="center"/>
    </xf>
    <xf numFmtId="0" fontId="14" fillId="0" borderId="0" xfId="3" applyFont="1" applyFill="1" applyBorder="1" applyAlignment="1" applyProtection="1">
      <alignment horizontal="left" vertical="center"/>
    </xf>
    <xf numFmtId="0" fontId="17" fillId="0" borderId="5" xfId="3" applyFont="1" applyFill="1" applyBorder="1" applyAlignment="1" applyProtection="1">
      <alignment horizontal="center" vertical="center"/>
    </xf>
    <xf numFmtId="0" fontId="17" fillId="0" borderId="11" xfId="3" applyFont="1" applyFill="1" applyBorder="1" applyAlignment="1" applyProtection="1">
      <alignment horizontal="center" vertical="center"/>
    </xf>
    <xf numFmtId="0" fontId="1" fillId="0" borderId="0" xfId="3" applyFill="1" applyBorder="1" applyAlignment="1" applyProtection="1">
      <alignment horizontal="center" vertical="center"/>
    </xf>
    <xf numFmtId="0" fontId="1" fillId="0" borderId="0" xfId="3" applyFill="1" applyBorder="1" applyProtection="1">
      <alignment vertical="center"/>
    </xf>
    <xf numFmtId="0" fontId="1" fillId="0" borderId="0" xfId="3" applyFill="1" applyBorder="1" applyAlignment="1" applyProtection="1">
      <alignment vertical="center"/>
    </xf>
    <xf numFmtId="0" fontId="1" fillId="0" borderId="0" xfId="3" applyFill="1" applyBorder="1" applyAlignment="1" applyProtection="1">
      <alignment horizontal="left" vertical="center"/>
    </xf>
    <xf numFmtId="0" fontId="13" fillId="0" borderId="0" xfId="3" applyFont="1" applyFill="1" applyBorder="1" applyAlignment="1" applyProtection="1">
      <alignment horizontal="left" vertical="center"/>
    </xf>
    <xf numFmtId="0" fontId="1" fillId="0" borderId="0" xfId="3" applyFill="1" applyBorder="1" applyAlignment="1" applyProtection="1">
      <alignment horizontal="left" vertical="center" wrapText="1"/>
    </xf>
    <xf numFmtId="0" fontId="12" fillId="0" borderId="0" xfId="3" applyFont="1" applyFill="1" applyBorder="1" applyAlignment="1" applyProtection="1">
      <alignment horizontal="left" vertical="center"/>
    </xf>
    <xf numFmtId="0" fontId="14" fillId="3" borderId="14" xfId="3" applyFont="1" applyFill="1" applyBorder="1" applyAlignment="1" applyProtection="1">
      <alignment horizontal="center" vertical="center"/>
    </xf>
    <xf numFmtId="0" fontId="14" fillId="3" borderId="16"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0" fillId="0" borderId="0" xfId="0" applyFill="1" applyProtection="1">
      <alignment vertical="center"/>
    </xf>
    <xf numFmtId="0" fontId="11" fillId="0" borderId="0" xfId="0" applyFont="1" applyFill="1" applyAlignment="1" applyProtection="1">
      <alignment horizontal="left" vertical="center"/>
    </xf>
    <xf numFmtId="0" fontId="11" fillId="0" borderId="0" xfId="0" applyFont="1" applyFill="1" applyProtection="1">
      <alignment vertical="center"/>
    </xf>
    <xf numFmtId="0" fontId="11" fillId="0" borderId="0" xfId="0" applyFont="1" applyFill="1" applyAlignment="1" applyProtection="1">
      <alignment horizontal="right" vertical="center"/>
    </xf>
    <xf numFmtId="0" fontId="11" fillId="0" borderId="0" xfId="0" applyFont="1" applyFill="1" applyBorder="1" applyProtection="1">
      <alignment vertical="center"/>
    </xf>
    <xf numFmtId="0" fontId="14" fillId="0" borderId="0" xfId="0" applyFont="1" applyFill="1" applyProtection="1">
      <alignment vertical="center"/>
    </xf>
    <xf numFmtId="0" fontId="11" fillId="0" borderId="5" xfId="0" applyFont="1" applyFill="1" applyBorder="1" applyProtection="1">
      <alignment vertical="center"/>
    </xf>
    <xf numFmtId="0" fontId="21" fillId="0" borderId="0" xfId="0" applyFont="1" applyFill="1" applyBorder="1" applyProtection="1">
      <alignment vertical="center"/>
    </xf>
    <xf numFmtId="0" fontId="22" fillId="0" borderId="0" xfId="0" applyFont="1" applyFill="1" applyProtection="1">
      <alignment vertical="center"/>
    </xf>
    <xf numFmtId="177" fontId="1" fillId="0" borderId="0" xfId="3" applyNumberFormat="1" applyFill="1" applyAlignment="1" applyProtection="1">
      <alignment horizontal="center" vertical="center"/>
    </xf>
    <xf numFmtId="5" fontId="0" fillId="0" borderId="0" xfId="0" applyNumberFormat="1" applyFont="1" applyProtection="1">
      <alignment vertical="center"/>
    </xf>
    <xf numFmtId="0" fontId="14" fillId="0" borderId="0" xfId="0" applyFont="1" applyBorder="1" applyAlignment="1" applyProtection="1">
      <alignment horizontal="center" vertical="center"/>
    </xf>
    <xf numFmtId="38" fontId="23" fillId="0" borderId="0" xfId="0" applyNumberFormat="1" applyFont="1" applyFill="1" applyBorder="1" applyProtection="1">
      <alignment vertical="center"/>
    </xf>
    <xf numFmtId="0" fontId="0" fillId="0" borderId="4" xfId="0" applyFont="1" applyBorder="1" applyAlignment="1" applyProtection="1">
      <alignment horizontal="center" vertical="center"/>
    </xf>
    <xf numFmtId="176" fontId="28" fillId="0" borderId="4" xfId="1" applyNumberFormat="1" applyFont="1" applyFill="1" applyBorder="1" applyAlignment="1" applyProtection="1">
      <alignment horizontal="right" vertical="center"/>
    </xf>
    <xf numFmtId="0" fontId="29" fillId="0" borderId="4" xfId="0" applyFont="1" applyBorder="1" applyAlignment="1" applyProtection="1">
      <alignment horizontal="center" vertical="center"/>
    </xf>
    <xf numFmtId="0" fontId="25" fillId="0" borderId="4" xfId="0" applyFont="1" applyBorder="1" applyAlignment="1" applyProtection="1">
      <alignment horizontal="center" vertical="center"/>
    </xf>
    <xf numFmtId="0" fontId="29" fillId="0" borderId="7" xfId="0" applyFont="1" applyBorder="1" applyAlignment="1" applyProtection="1">
      <alignment horizontal="center" vertical="center"/>
    </xf>
    <xf numFmtId="38" fontId="23" fillId="0" borderId="2" xfId="2" applyFont="1" applyFill="1" applyBorder="1" applyAlignment="1" applyProtection="1">
      <alignment horizontal="right" vertical="center"/>
    </xf>
    <xf numFmtId="0" fontId="0" fillId="0" borderId="8" xfId="0" applyFont="1" applyFill="1" applyBorder="1" applyAlignment="1" applyProtection="1">
      <alignment horizontal="left" vertical="center"/>
    </xf>
    <xf numFmtId="0" fontId="0" fillId="0" borderId="2"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177" fontId="0" fillId="0" borderId="0" xfId="0" applyNumberFormat="1" applyFont="1" applyFill="1" applyAlignment="1" applyProtection="1">
      <alignment horizontal="center" vertical="center"/>
    </xf>
    <xf numFmtId="0" fontId="0" fillId="0" borderId="0" xfId="0" applyFont="1" applyFill="1" applyProtection="1">
      <alignment vertical="center"/>
    </xf>
    <xf numFmtId="0" fontId="25" fillId="0" borderId="0" xfId="0" applyFont="1" applyBorder="1" applyAlignment="1" applyProtection="1">
      <alignment horizontal="left" vertical="center"/>
    </xf>
    <xf numFmtId="0" fontId="25" fillId="0" borderId="0" xfId="0" applyFont="1" applyBorder="1" applyAlignment="1" applyProtection="1">
      <alignment vertical="center"/>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0" fillId="0" borderId="0" xfId="0" applyFont="1" applyFill="1" applyBorder="1" applyAlignment="1" applyProtection="1">
      <alignment vertical="center"/>
    </xf>
    <xf numFmtId="0" fontId="0" fillId="0" borderId="0" xfId="0" applyFont="1" applyFill="1" applyAlignment="1" applyProtection="1">
      <alignment horizontal="center" vertical="center"/>
    </xf>
    <xf numFmtId="0" fontId="3" fillId="0" borderId="0" xfId="0" applyFont="1" applyAlignment="1" applyProtection="1">
      <alignment horizontal="left" vertical="center"/>
    </xf>
    <xf numFmtId="0" fontId="3" fillId="0" borderId="0" xfId="0" applyFont="1" applyFill="1" applyAlignment="1" applyProtection="1">
      <alignment horizontal="left" vertical="center"/>
    </xf>
    <xf numFmtId="3" fontId="0" fillId="0" borderId="0" xfId="0" applyNumberFormat="1" applyFont="1" applyProtection="1">
      <alignment vertical="center"/>
    </xf>
    <xf numFmtId="0" fontId="29" fillId="0" borderId="8" xfId="0" applyFont="1" applyBorder="1" applyAlignment="1" applyProtection="1">
      <alignment horizontal="center" vertical="center"/>
    </xf>
    <xf numFmtId="0" fontId="0" fillId="0" borderId="1" xfId="0" applyFont="1" applyBorder="1" applyProtection="1">
      <alignment vertical="center"/>
    </xf>
    <xf numFmtId="0" fontId="38" fillId="7" borderId="0" xfId="4" applyProtection="1">
      <alignment vertical="center"/>
    </xf>
    <xf numFmtId="0" fontId="0" fillId="8" borderId="0" xfId="0" applyFont="1" applyFill="1" applyAlignment="1" applyProtection="1">
      <alignment horizontal="center" vertical="center"/>
    </xf>
    <xf numFmtId="0" fontId="29" fillId="8" borderId="8" xfId="0" applyFont="1" applyFill="1" applyBorder="1" applyAlignment="1" applyProtection="1">
      <alignment horizontal="center" vertical="center"/>
    </xf>
    <xf numFmtId="0" fontId="0" fillId="8" borderId="1" xfId="0" applyFont="1" applyFill="1" applyBorder="1" applyAlignment="1" applyProtection="1">
      <alignment horizontal="center" vertical="center"/>
    </xf>
    <xf numFmtId="0" fontId="0" fillId="0" borderId="0" xfId="0" applyProtection="1">
      <alignment vertical="center"/>
    </xf>
    <xf numFmtId="38" fontId="23" fillId="2" borderId="2" xfId="2" applyFont="1" applyFill="1" applyBorder="1" applyAlignment="1" applyProtection="1">
      <alignment horizontal="right" vertical="center"/>
    </xf>
    <xf numFmtId="38" fontId="23" fillId="2" borderId="1" xfId="2" applyNumberFormat="1" applyFont="1" applyFill="1" applyBorder="1" applyAlignment="1" applyProtection="1">
      <alignment horizontal="right" vertical="center"/>
    </xf>
    <xf numFmtId="38" fontId="23" fillId="2" borderId="1" xfId="2" applyFont="1" applyFill="1" applyBorder="1" applyAlignment="1" applyProtection="1">
      <alignment horizontal="right" vertical="center"/>
    </xf>
    <xf numFmtId="178" fontId="28" fillId="8" borderId="1" xfId="2" applyNumberFormat="1" applyFont="1" applyFill="1" applyBorder="1" applyAlignment="1" applyProtection="1">
      <alignment horizontal="right" vertical="center"/>
    </xf>
    <xf numFmtId="0" fontId="0" fillId="3" borderId="17" xfId="0" applyFont="1" applyFill="1" applyBorder="1" applyAlignment="1" applyProtection="1">
      <alignment vertical="center" shrinkToFit="1"/>
      <protection locked="0"/>
    </xf>
    <xf numFmtId="0" fontId="3" fillId="0" borderId="20"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0" fillId="0" borderId="4" xfId="0" applyFont="1" applyFill="1" applyBorder="1" applyAlignment="1" applyProtection="1">
      <alignment horizontal="center" vertical="center" shrinkToFit="1"/>
    </xf>
    <xf numFmtId="0" fontId="0" fillId="0" borderId="6" xfId="0" applyFont="1" applyFill="1" applyBorder="1" applyAlignment="1" applyProtection="1">
      <alignment horizontal="center" vertical="center" shrinkToFit="1"/>
    </xf>
    <xf numFmtId="0" fontId="10" fillId="0" borderId="17"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0" fillId="0" borderId="5"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0" borderId="0" xfId="0" applyFont="1" applyBorder="1" applyProtection="1">
      <alignment vertical="center"/>
    </xf>
    <xf numFmtId="0" fontId="17" fillId="0" borderId="7" xfId="0" applyFont="1" applyFill="1" applyBorder="1" applyAlignment="1" applyProtection="1">
      <alignment horizontal="center" vertical="center"/>
    </xf>
    <xf numFmtId="0" fontId="3" fillId="0" borderId="25" xfId="0" applyFont="1" applyFill="1" applyBorder="1" applyAlignment="1" applyProtection="1">
      <alignment vertical="center" shrinkToFit="1"/>
    </xf>
    <xf numFmtId="0" fontId="34" fillId="0" borderId="8" xfId="0" applyFont="1" applyFill="1" applyBorder="1" applyAlignment="1" applyProtection="1">
      <alignment vertical="center"/>
    </xf>
    <xf numFmtId="0" fontId="24" fillId="0" borderId="0" xfId="0" applyFont="1" applyFill="1" applyAlignment="1" applyProtection="1">
      <alignment vertical="center" wrapText="1"/>
    </xf>
    <xf numFmtId="0" fontId="18" fillId="0" borderId="0" xfId="0" applyFont="1" applyProtection="1">
      <alignment vertical="center"/>
    </xf>
    <xf numFmtId="0" fontId="5" fillId="0" borderId="0" xfId="0" applyFont="1" applyBorder="1" applyAlignment="1" applyProtection="1">
      <alignment vertical="center"/>
    </xf>
    <xf numFmtId="0" fontId="0" fillId="9" borderId="0" xfId="0" applyFont="1" applyFill="1" applyAlignment="1" applyProtection="1">
      <alignment horizontal="center" vertical="center"/>
    </xf>
    <xf numFmtId="0" fontId="29" fillId="9" borderId="4" xfId="0" applyFont="1" applyFill="1" applyBorder="1" applyAlignment="1" applyProtection="1">
      <alignment horizontal="center" vertical="center"/>
    </xf>
    <xf numFmtId="178" fontId="41" fillId="9" borderId="1" xfId="2" applyNumberFormat="1" applyFont="1" applyFill="1" applyBorder="1" applyAlignment="1" applyProtection="1">
      <alignment horizontal="right" vertical="center"/>
    </xf>
    <xf numFmtId="0" fontId="0" fillId="9" borderId="1" xfId="0" applyFont="1" applyFill="1" applyBorder="1" applyAlignment="1" applyProtection="1">
      <alignment horizontal="center" vertical="center"/>
    </xf>
    <xf numFmtId="0" fontId="0" fillId="9" borderId="0" xfId="0" applyFont="1" applyFill="1" applyProtection="1">
      <alignment vertical="center"/>
    </xf>
    <xf numFmtId="38" fontId="23" fillId="0" borderId="5" xfId="2" applyFont="1" applyFill="1" applyBorder="1" applyAlignment="1" applyProtection="1">
      <alignment horizontal="right" vertical="center"/>
    </xf>
    <xf numFmtId="0" fontId="0" fillId="10" borderId="0" xfId="0" applyFont="1" applyFill="1" applyProtection="1">
      <alignment vertical="center"/>
    </xf>
    <xf numFmtId="0" fontId="14" fillId="10" borderId="1" xfId="0" applyFont="1" applyFill="1" applyBorder="1" applyAlignment="1" applyProtection="1">
      <alignment horizontal="center" vertical="center"/>
    </xf>
    <xf numFmtId="38" fontId="23" fillId="10" borderId="1" xfId="2" applyFont="1" applyFill="1" applyBorder="1" applyProtection="1">
      <alignment vertical="center"/>
    </xf>
    <xf numFmtId="0" fontId="29" fillId="10" borderId="8" xfId="0" applyFont="1" applyFill="1" applyBorder="1" applyAlignment="1" applyProtection="1">
      <alignment horizontal="center" vertical="center"/>
    </xf>
    <xf numFmtId="183" fontId="16" fillId="10" borderId="1" xfId="2" applyNumberFormat="1" applyFont="1" applyFill="1" applyBorder="1" applyAlignment="1" applyProtection="1">
      <alignment horizontal="right" vertical="center"/>
    </xf>
    <xf numFmtId="0" fontId="0" fillId="10" borderId="1" xfId="0" applyFont="1" applyFill="1" applyBorder="1" applyAlignment="1" applyProtection="1">
      <alignment horizontal="center" vertical="center"/>
    </xf>
    <xf numFmtId="178" fontId="23" fillId="2" borderId="1" xfId="2" applyNumberFormat="1" applyFont="1" applyFill="1" applyBorder="1" applyAlignment="1" applyProtection="1">
      <alignment horizontal="right" vertical="center"/>
    </xf>
    <xf numFmtId="0" fontId="25" fillId="0" borderId="2" xfId="0" applyFont="1" applyFill="1" applyBorder="1" applyAlignment="1" applyProtection="1">
      <alignment vertical="center"/>
    </xf>
    <xf numFmtId="0" fontId="25" fillId="0" borderId="7" xfId="0" applyFont="1" applyFill="1" applyBorder="1" applyAlignment="1" applyProtection="1">
      <alignment vertical="center"/>
    </xf>
    <xf numFmtId="0" fontId="25" fillId="0" borderId="8" xfId="0" applyFont="1" applyFill="1" applyBorder="1" applyAlignment="1" applyProtection="1">
      <alignment vertical="center"/>
    </xf>
    <xf numFmtId="5" fontId="0" fillId="0" borderId="0" xfId="0" applyNumberFormat="1" applyFont="1" applyFill="1" applyProtection="1">
      <alignment vertical="center"/>
    </xf>
    <xf numFmtId="0" fontId="35" fillId="0" borderId="5" xfId="0" applyFont="1" applyBorder="1" applyAlignment="1" applyProtection="1">
      <alignment horizontal="left" vertical="center"/>
    </xf>
    <xf numFmtId="0" fontId="45" fillId="0" borderId="0" xfId="0" applyFont="1" applyProtection="1">
      <alignment vertical="center"/>
    </xf>
    <xf numFmtId="0" fontId="0" fillId="0" borderId="0" xfId="3" applyFont="1" applyFill="1" applyProtection="1">
      <alignment vertical="center"/>
    </xf>
    <xf numFmtId="0" fontId="14" fillId="0" borderId="5" xfId="3" applyFont="1" applyFill="1" applyBorder="1" applyAlignment="1" applyProtection="1">
      <alignment horizontal="center" vertical="center"/>
    </xf>
    <xf numFmtId="0" fontId="14" fillId="0" borderId="5" xfId="3" applyFont="1" applyFill="1" applyBorder="1" applyAlignment="1" applyProtection="1">
      <alignment vertical="center"/>
    </xf>
    <xf numFmtId="0" fontId="14" fillId="0" borderId="11" xfId="3" applyFont="1" applyFill="1" applyBorder="1" applyAlignment="1" applyProtection="1">
      <alignment vertical="center"/>
    </xf>
    <xf numFmtId="14" fontId="47" fillId="0" borderId="0" xfId="0" applyNumberFormat="1" applyFont="1" applyFill="1" applyAlignment="1" applyProtection="1">
      <alignment horizontal="right" vertical="center"/>
    </xf>
    <xf numFmtId="0" fontId="49" fillId="0" borderId="7" xfId="3" applyFont="1" applyFill="1" applyBorder="1" applyAlignment="1" applyProtection="1">
      <alignment horizontal="center" vertical="center" shrinkToFit="1"/>
    </xf>
    <xf numFmtId="0" fontId="34" fillId="6" borderId="7" xfId="0" applyFont="1" applyFill="1" applyBorder="1" applyAlignment="1" applyProtection="1">
      <alignment horizontal="left" vertical="center"/>
    </xf>
    <xf numFmtId="0" fontId="48" fillId="0" borderId="7" xfId="0" applyFont="1" applyBorder="1" applyAlignment="1" applyProtection="1">
      <alignment horizontal="left" vertical="center"/>
    </xf>
    <xf numFmtId="38" fontId="23" fillId="2" borderId="3" xfId="2" applyFont="1" applyFill="1" applyBorder="1" applyAlignment="1" applyProtection="1">
      <alignment horizontal="right" vertical="center"/>
    </xf>
    <xf numFmtId="14" fontId="3" fillId="0" borderId="1" xfId="0" applyNumberFormat="1" applyFont="1" applyFill="1" applyBorder="1" applyAlignment="1" applyProtection="1">
      <alignment horizontal="right" vertical="center"/>
    </xf>
    <xf numFmtId="0" fontId="39" fillId="7" borderId="0" xfId="4" applyFont="1" applyProtection="1">
      <alignment vertical="center"/>
    </xf>
    <xf numFmtId="0" fontId="14" fillId="0" borderId="7" xfId="3" applyFont="1" applyFill="1" applyBorder="1" applyAlignment="1" applyProtection="1">
      <alignment horizontal="center" vertical="center"/>
    </xf>
    <xf numFmtId="0" fontId="1" fillId="0" borderId="8" xfId="3" applyFill="1" applyBorder="1" applyAlignment="1" applyProtection="1">
      <alignment horizontal="center" vertical="center"/>
    </xf>
    <xf numFmtId="0" fontId="1" fillId="0" borderId="7" xfId="3"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1" fillId="0" borderId="0" xfId="3" applyFill="1" applyAlignment="1" applyProtection="1">
      <alignment vertical="center"/>
    </xf>
    <xf numFmtId="0" fontId="17"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38" fontId="28" fillId="2" borderId="5" xfId="2" applyFont="1" applyFill="1" applyBorder="1" applyAlignment="1" applyProtection="1">
      <alignment horizontal="right" vertical="center"/>
    </xf>
    <xf numFmtId="0" fontId="13" fillId="0" borderId="7" xfId="0" applyFont="1" applyFill="1" applyBorder="1" applyAlignment="1" applyProtection="1">
      <alignment horizontal="center" vertical="center"/>
    </xf>
    <xf numFmtId="182" fontId="14" fillId="3" borderId="2" xfId="3" applyNumberFormat="1" applyFont="1" applyFill="1" applyBorder="1" applyAlignment="1" applyProtection="1">
      <alignment horizontal="center" vertical="center"/>
    </xf>
    <xf numFmtId="0" fontId="14" fillId="3" borderId="15" xfId="3" applyFont="1" applyFill="1" applyBorder="1" applyAlignment="1" applyProtection="1">
      <alignment horizontal="center" vertical="center" shrinkToFit="1"/>
    </xf>
    <xf numFmtId="0" fontId="14" fillId="3" borderId="14" xfId="3" applyFont="1" applyFill="1" applyBorder="1" applyAlignment="1" applyProtection="1">
      <alignment horizontal="center" vertical="center" shrinkToFit="1"/>
    </xf>
    <xf numFmtId="0" fontId="14" fillId="3" borderId="16" xfId="3" applyFont="1" applyFill="1" applyBorder="1" applyAlignment="1" applyProtection="1">
      <alignment horizontal="center" vertical="center" shrinkToFit="1"/>
    </xf>
    <xf numFmtId="0" fontId="44" fillId="0" borderId="4" xfId="0" applyFont="1" applyFill="1" applyBorder="1" applyAlignment="1" applyProtection="1">
      <alignment vertical="center"/>
    </xf>
    <xf numFmtId="0" fontId="14" fillId="0" borderId="4"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4" borderId="0" xfId="0" applyFont="1" applyFill="1" applyBorder="1" applyAlignment="1" applyProtection="1">
      <alignment horizontal="center" vertical="center"/>
    </xf>
    <xf numFmtId="0" fontId="14" fillId="0" borderId="0" xfId="0" applyFont="1" applyBorder="1" applyAlignment="1" applyProtection="1">
      <alignment horizontal="left" vertical="center"/>
    </xf>
    <xf numFmtId="0" fontId="0" fillId="3" borderId="25" xfId="0" applyFont="1" applyFill="1" applyBorder="1" applyAlignment="1" applyProtection="1">
      <alignment horizontal="right" vertical="center" shrinkToFit="1"/>
      <protection locked="0"/>
    </xf>
    <xf numFmtId="0" fontId="14" fillId="0" borderId="7" xfId="3" applyFont="1" applyFill="1" applyBorder="1" applyAlignment="1" applyProtection="1">
      <alignment horizontal="center" vertical="center"/>
    </xf>
    <xf numFmtId="177" fontId="0" fillId="0" borderId="0" xfId="0" applyNumberFormat="1" applyFont="1" applyAlignment="1" applyProtection="1">
      <alignment horizontal="center" vertical="center"/>
    </xf>
    <xf numFmtId="0" fontId="0" fillId="0" borderId="1" xfId="0" applyFont="1" applyBorder="1" applyAlignment="1" applyProtection="1">
      <alignment horizontal="center" vertical="center"/>
    </xf>
    <xf numFmtId="0" fontId="5" fillId="0" borderId="0" xfId="0" applyFont="1" applyAlignment="1" applyProtection="1">
      <alignment horizontal="right" vertical="center"/>
    </xf>
    <xf numFmtId="0" fontId="0" fillId="0" borderId="0" xfId="0" applyFont="1" applyAlignment="1" applyProtection="1">
      <alignment vertical="center"/>
    </xf>
    <xf numFmtId="0" fontId="14"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14" fillId="0" borderId="1"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0" xfId="0" applyFont="1" applyAlignment="1" applyProtection="1">
      <alignment horizontal="left" vertical="center" wrapText="1"/>
    </xf>
    <xf numFmtId="0" fontId="0" fillId="0" borderId="0" xfId="0" applyFont="1" applyAlignment="1" applyProtection="1">
      <alignment horizontal="left" vertical="center"/>
    </xf>
    <xf numFmtId="0" fontId="14" fillId="4" borderId="9" xfId="3" applyFont="1" applyFill="1" applyBorder="1" applyAlignment="1" applyProtection="1">
      <alignment horizontal="center" vertical="center"/>
      <protection locked="0"/>
    </xf>
    <xf numFmtId="0" fontId="48" fillId="0" borderId="5" xfId="0" applyFont="1" applyBorder="1" applyAlignment="1" applyProtection="1">
      <alignment horizontal="left" vertical="center"/>
    </xf>
    <xf numFmtId="0" fontId="55"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38" fontId="58" fillId="0" borderId="8" xfId="2" applyFont="1" applyFill="1" applyBorder="1" applyAlignment="1" applyProtection="1">
      <alignment vertical="top" wrapText="1"/>
    </xf>
    <xf numFmtId="0" fontId="14" fillId="0" borderId="5" xfId="0" applyFont="1" applyBorder="1" applyAlignment="1" applyProtection="1">
      <alignment horizontal="left" vertical="center"/>
    </xf>
    <xf numFmtId="0" fontId="14" fillId="0" borderId="7" xfId="0" applyFont="1" applyBorder="1" applyAlignment="1" applyProtection="1">
      <alignment horizontal="left" vertical="center"/>
    </xf>
    <xf numFmtId="0" fontId="0" fillId="0" borderId="11" xfId="0" applyFont="1" applyFill="1" applyBorder="1" applyAlignment="1" applyProtection="1">
      <alignment horizontal="center" vertical="center"/>
    </xf>
    <xf numFmtId="0" fontId="61" fillId="4" borderId="1" xfId="0" applyFont="1" applyFill="1" applyBorder="1" applyAlignment="1" applyProtection="1">
      <alignment horizontal="center" vertical="center" shrinkToFit="1"/>
      <protection locked="0"/>
    </xf>
    <xf numFmtId="0" fontId="0" fillId="11" borderId="0" xfId="0" applyFill="1">
      <alignment vertical="center"/>
    </xf>
    <xf numFmtId="0" fontId="14" fillId="4" borderId="1" xfId="4" applyFont="1" applyFill="1" applyBorder="1" applyAlignment="1" applyProtection="1">
      <alignment horizontal="center" vertical="center"/>
      <protection locked="0"/>
    </xf>
    <xf numFmtId="0" fontId="0" fillId="0" borderId="0" xfId="0" applyBorder="1" applyProtection="1">
      <alignment vertical="center"/>
    </xf>
    <xf numFmtId="182" fontId="14" fillId="3" borderId="0" xfId="3" applyNumberFormat="1" applyFont="1" applyFill="1" applyBorder="1" applyAlignment="1" applyProtection="1">
      <alignment horizontal="center" vertical="center"/>
    </xf>
    <xf numFmtId="0" fontId="14" fillId="0" borderId="2" xfId="0" applyFont="1" applyBorder="1" applyAlignment="1" applyProtection="1">
      <alignment horizontal="center" vertical="center"/>
    </xf>
    <xf numFmtId="0" fontId="0" fillId="0" borderId="0" xfId="0" applyFont="1" applyFill="1" applyAlignment="1" applyProtection="1">
      <alignment horizontal="left" vertical="center"/>
    </xf>
    <xf numFmtId="0" fontId="7" fillId="4" borderId="1"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left" vertical="center"/>
    </xf>
    <xf numFmtId="38" fontId="28" fillId="2" borderId="53" xfId="2" applyFont="1" applyFill="1" applyBorder="1" applyProtection="1">
      <alignment vertical="center"/>
    </xf>
    <xf numFmtId="0" fontId="25" fillId="0" borderId="54" xfId="0" applyFont="1" applyBorder="1" applyAlignment="1" applyProtection="1">
      <alignment horizontal="center" vertical="center"/>
    </xf>
    <xf numFmtId="0" fontId="0" fillId="3" borderId="25" xfId="0" applyFont="1" applyFill="1" applyBorder="1" applyAlignment="1" applyProtection="1">
      <alignment horizontal="right" vertical="center" shrinkToFit="1"/>
      <protection locked="0"/>
    </xf>
    <xf numFmtId="0" fontId="5" fillId="0" borderId="0" xfId="0" applyFont="1" applyAlignment="1" applyProtection="1">
      <alignment horizontal="right" vertical="center"/>
    </xf>
    <xf numFmtId="0" fontId="0" fillId="0" borderId="0" xfId="0" applyAlignment="1" applyProtection="1">
      <alignment horizontal="center" vertical="center"/>
    </xf>
    <xf numFmtId="0" fontId="14" fillId="0" borderId="1" xfId="0" applyFont="1" applyBorder="1" applyAlignment="1" applyProtection="1">
      <alignment horizontal="center" vertical="center"/>
    </xf>
    <xf numFmtId="0" fontId="14" fillId="10" borderId="7" xfId="0" applyFont="1" applyFill="1" applyBorder="1" applyAlignment="1" applyProtection="1">
      <alignment horizontal="center" vertical="center" shrinkToFit="1"/>
    </xf>
    <xf numFmtId="0" fontId="3" fillId="10" borderId="7" xfId="0" applyFont="1" applyFill="1" applyBorder="1" applyAlignment="1" applyProtection="1">
      <alignment horizontal="center" vertical="center" shrinkToFit="1"/>
    </xf>
    <xf numFmtId="0" fontId="0" fillId="0" borderId="1" xfId="0" applyFont="1" applyBorder="1" applyAlignment="1" applyProtection="1">
      <alignment horizontal="center" vertical="center"/>
    </xf>
    <xf numFmtId="0" fontId="7" fillId="0" borderId="0" xfId="0" applyFont="1" applyBorder="1" applyAlignment="1" applyProtection="1">
      <alignment horizontal="center" vertical="center"/>
    </xf>
    <xf numFmtId="0" fontId="0" fillId="0" borderId="0" xfId="0" applyFont="1" applyAlignment="1" applyProtection="1">
      <alignment vertical="center"/>
    </xf>
    <xf numFmtId="0" fontId="3" fillId="8" borderId="7" xfId="0" applyFont="1" applyFill="1" applyBorder="1" applyAlignment="1" applyProtection="1">
      <alignment horizontal="center" vertical="center"/>
    </xf>
    <xf numFmtId="0" fontId="6" fillId="0" borderId="0" xfId="3" applyFont="1" applyFill="1" applyProtection="1">
      <alignment vertical="center"/>
    </xf>
    <xf numFmtId="0" fontId="14" fillId="4" borderId="3" xfId="3" applyFont="1" applyFill="1" applyBorder="1" applyAlignment="1" applyProtection="1">
      <alignment horizontal="center" vertical="center"/>
      <protection locked="0"/>
    </xf>
    <xf numFmtId="0" fontId="0" fillId="4" borderId="9" xfId="0" applyFont="1" applyFill="1" applyBorder="1" applyAlignment="1" applyProtection="1">
      <alignment horizontal="center" vertical="center"/>
      <protection locked="0"/>
    </xf>
    <xf numFmtId="0" fontId="0" fillId="0" borderId="0" xfId="3" applyFont="1" applyFill="1" applyBorder="1" applyAlignment="1" applyProtection="1">
      <alignment horizontal="left" vertical="center" wrapText="1" shrinkToFit="1"/>
    </xf>
    <xf numFmtId="0" fontId="1" fillId="0" borderId="0" xfId="3" applyFill="1" applyBorder="1" applyAlignment="1" applyProtection="1">
      <alignment horizontal="left" vertical="center" shrinkToFit="1"/>
    </xf>
    <xf numFmtId="0" fontId="1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xf>
    <xf numFmtId="0" fontId="6" fillId="0" borderId="0" xfId="3" applyFont="1" applyFill="1" applyBorder="1" applyProtection="1">
      <alignment vertical="center"/>
    </xf>
    <xf numFmtId="0" fontId="3" fillId="0" borderId="25" xfId="0" applyFont="1" applyFill="1" applyBorder="1" applyAlignment="1" applyProtection="1">
      <alignment horizontal="center" vertical="center" shrinkToFit="1"/>
    </xf>
    <xf numFmtId="38" fontId="0" fillId="0" borderId="0" xfId="2" applyFont="1" applyProtection="1">
      <alignment vertical="center"/>
    </xf>
    <xf numFmtId="0" fontId="0" fillId="0" borderId="23" xfId="0" applyFont="1" applyFill="1" applyBorder="1" applyAlignment="1" applyProtection="1">
      <alignment horizontal="center" vertical="center" shrinkToFit="1"/>
    </xf>
    <xf numFmtId="0" fontId="4" fillId="11" borderId="60" xfId="0" applyFont="1" applyFill="1" applyBorder="1" applyAlignment="1" applyProtection="1">
      <alignment horizontal="center" vertical="center" wrapText="1"/>
    </xf>
    <xf numFmtId="0" fontId="31" fillId="11" borderId="16" xfId="0" applyFont="1" applyFill="1" applyBorder="1" applyAlignment="1" applyProtection="1">
      <alignment horizontal="center" vertical="top" wrapText="1"/>
    </xf>
    <xf numFmtId="0" fontId="4" fillId="2" borderId="60" xfId="0" applyFont="1" applyFill="1" applyBorder="1" applyAlignment="1" applyProtection="1">
      <alignment horizontal="center" vertical="center" wrapText="1"/>
    </xf>
    <xf numFmtId="186" fontId="6" fillId="2" borderId="62" xfId="0" applyNumberFormat="1" applyFont="1" applyFill="1" applyBorder="1" applyAlignment="1" applyProtection="1">
      <alignment horizontal="center" vertical="center"/>
    </xf>
    <xf numFmtId="0" fontId="14" fillId="0" borderId="0" xfId="3" applyFont="1" applyFill="1" applyBorder="1" applyAlignment="1" applyProtection="1">
      <alignment horizontal="center" vertical="center"/>
      <protection locked="0"/>
    </xf>
    <xf numFmtId="0" fontId="14" fillId="0" borderId="7" xfId="0" applyFont="1" applyBorder="1" applyAlignment="1" applyProtection="1">
      <alignment horizontal="left" vertical="center"/>
    </xf>
    <xf numFmtId="0" fontId="0" fillId="0" borderId="0" xfId="0" applyFont="1" applyAlignment="1" applyProtection="1">
      <alignment vertical="center"/>
    </xf>
    <xf numFmtId="0" fontId="14" fillId="3" borderId="0" xfId="3" applyFont="1" applyFill="1" applyBorder="1" applyAlignment="1" applyProtection="1">
      <alignment horizontal="center" vertical="center"/>
      <protection locked="0"/>
    </xf>
    <xf numFmtId="0" fontId="46" fillId="0" borderId="0" xfId="3" applyFont="1" applyFill="1" applyBorder="1" applyAlignment="1" applyProtection="1">
      <alignment horizontal="center" vertical="center"/>
    </xf>
    <xf numFmtId="0" fontId="42" fillId="0" borderId="0" xfId="3" applyFont="1" applyFill="1" applyBorder="1" applyProtection="1">
      <alignment vertical="center"/>
    </xf>
    <xf numFmtId="182" fontId="14" fillId="3" borderId="12" xfId="3" applyNumberFormat="1" applyFont="1" applyFill="1" applyBorder="1" applyAlignment="1" applyProtection="1">
      <alignment horizontal="center" vertical="center"/>
    </xf>
    <xf numFmtId="0" fontId="14" fillId="0" borderId="4" xfId="3" applyFont="1" applyFill="1" applyBorder="1" applyAlignment="1" applyProtection="1">
      <alignment horizontal="center" vertical="center"/>
    </xf>
    <xf numFmtId="0" fontId="1" fillId="0" borderId="3" xfId="3" applyFill="1" applyBorder="1" applyProtection="1">
      <alignment vertical="center"/>
    </xf>
    <xf numFmtId="0" fontId="44" fillId="0" borderId="0" xfId="3" applyFont="1" applyFill="1" applyBorder="1" applyAlignment="1" applyProtection="1">
      <alignment horizontal="left" vertical="center" wrapText="1"/>
    </xf>
    <xf numFmtId="0" fontId="74" fillId="0" borderId="5" xfId="0" applyFont="1" applyFill="1" applyBorder="1" applyAlignment="1" applyProtection="1">
      <alignment horizontal="center" vertical="center"/>
    </xf>
    <xf numFmtId="0" fontId="14" fillId="3" borderId="57" xfId="3" applyFont="1" applyFill="1" applyBorder="1" applyAlignment="1" applyProtection="1">
      <alignment horizontal="center" vertical="center" shrinkToFit="1"/>
    </xf>
    <xf numFmtId="0" fontId="0" fillId="12" borderId="2" xfId="0" applyFont="1" applyFill="1" applyBorder="1" applyAlignment="1" applyProtection="1">
      <alignment horizontal="center" vertical="center"/>
    </xf>
    <xf numFmtId="0" fontId="0" fillId="12" borderId="8" xfId="0" applyFont="1" applyFill="1" applyBorder="1" applyAlignment="1" applyProtection="1">
      <alignment horizontal="left" vertical="center"/>
    </xf>
    <xf numFmtId="0" fontId="0" fillId="12" borderId="1" xfId="0" applyFont="1" applyFill="1" applyBorder="1" applyAlignment="1" applyProtection="1">
      <alignment horizontal="center" vertical="center"/>
    </xf>
    <xf numFmtId="0" fontId="0" fillId="12" borderId="3" xfId="0" applyFont="1" applyFill="1" applyBorder="1" applyAlignment="1" applyProtection="1">
      <alignment horizontal="center" vertical="center"/>
    </xf>
    <xf numFmtId="38" fontId="23" fillId="12" borderId="3" xfId="2" quotePrefix="1" applyFont="1" applyFill="1" applyBorder="1" applyAlignment="1" applyProtection="1">
      <alignment horizontal="right" vertical="center"/>
    </xf>
    <xf numFmtId="0" fontId="0" fillId="0" borderId="0" xfId="0" applyFont="1" applyAlignment="1" applyProtection="1">
      <alignment vertical="center"/>
    </xf>
    <xf numFmtId="0" fontId="0" fillId="3" borderId="18" xfId="0" applyFont="1" applyFill="1" applyBorder="1" applyAlignment="1" applyProtection="1">
      <alignment vertical="center" shrinkToFit="1"/>
      <protection locked="0"/>
    </xf>
    <xf numFmtId="0" fontId="3" fillId="0" borderId="65" xfId="0" applyFont="1" applyFill="1" applyBorder="1" applyAlignment="1" applyProtection="1">
      <alignment vertical="center" shrinkToFit="1"/>
    </xf>
    <xf numFmtId="0" fontId="0" fillId="3" borderId="65" xfId="0" applyFont="1" applyFill="1" applyBorder="1" applyAlignment="1" applyProtection="1">
      <alignment horizontal="right" vertical="center" shrinkToFit="1"/>
      <protection locked="0"/>
    </xf>
    <xf numFmtId="0" fontId="3" fillId="0" borderId="66" xfId="0" applyFont="1" applyFill="1" applyBorder="1" applyAlignment="1" applyProtection="1">
      <alignment horizontal="center" vertical="center" shrinkToFit="1"/>
    </xf>
    <xf numFmtId="0" fontId="34" fillId="0" borderId="11" xfId="0" applyFont="1" applyFill="1" applyBorder="1" applyAlignment="1" applyProtection="1">
      <alignment vertical="center"/>
    </xf>
    <xf numFmtId="0" fontId="0" fillId="0" borderId="0" xfId="0" applyFill="1">
      <alignment vertical="center"/>
    </xf>
    <xf numFmtId="0" fontId="44" fillId="0" borderId="0" xfId="3" applyFont="1" applyFill="1" applyBorder="1" applyAlignment="1" applyProtection="1">
      <alignment vertical="center" wrapText="1"/>
    </xf>
    <xf numFmtId="0" fontId="12" fillId="0" borderId="6" xfId="3" applyFont="1" applyFill="1" applyBorder="1" applyAlignment="1" applyProtection="1">
      <alignment horizontal="left" vertical="center"/>
    </xf>
    <xf numFmtId="0" fontId="3" fillId="0" borderId="11" xfId="3" applyFont="1" applyFill="1" applyBorder="1" applyAlignment="1" applyProtection="1">
      <alignment vertical="center"/>
    </xf>
    <xf numFmtId="0" fontId="12" fillId="0" borderId="6" xfId="0" applyFont="1" applyBorder="1" applyAlignment="1" applyProtection="1">
      <alignment horizontal="center" vertical="center"/>
    </xf>
    <xf numFmtId="0" fontId="12" fillId="0" borderId="6"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11" xfId="0" applyFont="1" applyBorder="1" applyAlignment="1" applyProtection="1">
      <alignment horizontal="center" vertical="center"/>
    </xf>
    <xf numFmtId="0" fontId="0" fillId="0" borderId="0" xfId="3" applyFont="1">
      <alignment vertical="center"/>
    </xf>
    <xf numFmtId="14" fontId="3" fillId="0" borderId="1" xfId="0" applyNumberFormat="1" applyFont="1" applyBorder="1" applyAlignment="1">
      <alignment horizontal="right" vertical="center"/>
    </xf>
    <xf numFmtId="182" fontId="14" fillId="3" borderId="1" xfId="3" applyNumberFormat="1" applyFont="1" applyFill="1" applyBorder="1" applyAlignment="1">
      <alignment horizontal="center" vertical="center"/>
    </xf>
    <xf numFmtId="0" fontId="14" fillId="0" borderId="1" xfId="3" applyFont="1" applyBorder="1" applyAlignment="1">
      <alignment horizontal="center" vertical="center"/>
    </xf>
    <xf numFmtId="14" fontId="1" fillId="3" borderId="1" xfId="3" applyNumberFormat="1" applyFill="1" applyBorder="1" applyProtection="1">
      <alignment vertical="center"/>
    </xf>
    <xf numFmtId="0" fontId="0" fillId="3" borderId="1" xfId="0" applyFill="1" applyBorder="1" applyAlignment="1" applyProtection="1">
      <alignment horizontal="center" vertical="center"/>
    </xf>
    <xf numFmtId="14" fontId="0" fillId="3" borderId="1" xfId="0" applyNumberFormat="1" applyFill="1" applyBorder="1" applyProtection="1">
      <alignment vertical="center"/>
    </xf>
    <xf numFmtId="184" fontId="15" fillId="2" borderId="5" xfId="0" applyNumberFormat="1" applyFont="1" applyFill="1" applyBorder="1" applyAlignment="1" applyProtection="1">
      <alignment vertical="center"/>
    </xf>
    <xf numFmtId="0" fontId="0" fillId="0" borderId="0" xfId="0" applyFont="1" applyBorder="1" applyAlignment="1" applyProtection="1">
      <alignment horizontal="center" vertical="center" wrapText="1"/>
    </xf>
    <xf numFmtId="179" fontId="62" fillId="3" borderId="0" xfId="0" applyNumberFormat="1" applyFont="1" applyFill="1" applyBorder="1" applyAlignment="1" applyProtection="1">
      <alignment horizontal="center" vertical="center"/>
    </xf>
    <xf numFmtId="0" fontId="65" fillId="0" borderId="0" xfId="0" applyFont="1" applyBorder="1" applyAlignment="1" applyProtection="1">
      <alignment horizontal="left" vertical="center" wrapText="1"/>
    </xf>
    <xf numFmtId="0" fontId="0" fillId="4" borderId="21" xfId="0" applyFont="1" applyFill="1" applyBorder="1" applyAlignment="1" applyProtection="1">
      <alignment horizontal="center" vertical="center" shrinkToFit="1"/>
      <protection locked="0"/>
    </xf>
    <xf numFmtId="0" fontId="0" fillId="4" borderId="23"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right" vertical="center" shrinkToFit="1"/>
      <protection locked="0"/>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4" borderId="21"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38" fontId="23" fillId="2" borderId="3" xfId="2" applyNumberFormat="1" applyFont="1" applyFill="1" applyBorder="1" applyAlignment="1" applyProtection="1">
      <alignment horizontal="right" vertical="center"/>
    </xf>
    <xf numFmtId="38" fontId="23" fillId="2" borderId="19" xfId="2" applyNumberFormat="1" applyFont="1" applyFill="1" applyBorder="1" applyAlignment="1" applyProtection="1">
      <alignment horizontal="right" vertical="center"/>
    </xf>
    <xf numFmtId="38" fontId="23" fillId="2" borderId="9" xfId="2" applyNumberFormat="1" applyFont="1" applyFill="1" applyBorder="1" applyAlignment="1" applyProtection="1">
      <alignment horizontal="right" vertical="center"/>
    </xf>
    <xf numFmtId="0" fontId="0" fillId="0" borderId="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86" fontId="66" fillId="11" borderId="29" xfId="0" applyNumberFormat="1" applyFont="1" applyFill="1" applyBorder="1" applyAlignment="1" applyProtection="1">
      <alignment horizontal="center" vertical="center" shrinkToFit="1"/>
    </xf>
    <xf numFmtId="186" fontId="66" fillId="11" borderId="43" xfId="0" applyNumberFormat="1" applyFont="1" applyFill="1" applyBorder="1" applyAlignment="1" applyProtection="1">
      <alignment horizontal="center" vertical="center" shrinkToFit="1"/>
    </xf>
    <xf numFmtId="177" fontId="68" fillId="11" borderId="67" xfId="0" applyNumberFormat="1" applyFont="1" applyFill="1" applyBorder="1" applyAlignment="1" applyProtection="1">
      <alignment horizontal="center" vertical="center" wrapText="1" shrinkToFit="1"/>
    </xf>
    <xf numFmtId="177" fontId="68" fillId="11" borderId="68" xfId="0" applyNumberFormat="1" applyFont="1" applyFill="1" applyBorder="1" applyAlignment="1" applyProtection="1">
      <alignment horizontal="center" vertical="center" wrapText="1" shrinkToFit="1"/>
    </xf>
    <xf numFmtId="187" fontId="69" fillId="3" borderId="69" xfId="2" applyNumberFormat="1" applyFont="1" applyFill="1" applyBorder="1" applyAlignment="1" applyProtection="1">
      <alignment horizontal="right" vertical="center" shrinkToFit="1"/>
      <protection locked="0"/>
    </xf>
    <xf numFmtId="187" fontId="69" fillId="3" borderId="70" xfId="2" applyNumberFormat="1" applyFont="1" applyFill="1" applyBorder="1" applyAlignment="1" applyProtection="1">
      <alignment horizontal="right" vertical="center" shrinkToFit="1"/>
      <protection locked="0"/>
    </xf>
    <xf numFmtId="186" fontId="69" fillId="3" borderId="71" xfId="2" applyNumberFormat="1" applyFont="1" applyFill="1" applyBorder="1" applyAlignment="1" applyProtection="1">
      <alignment horizontal="right" vertical="center" shrinkToFit="1"/>
      <protection locked="0"/>
    </xf>
    <xf numFmtId="186" fontId="69" fillId="3" borderId="72" xfId="2" applyNumberFormat="1" applyFont="1" applyFill="1" applyBorder="1" applyAlignment="1" applyProtection="1">
      <alignment horizontal="right" vertical="center" shrinkToFit="1"/>
      <protection locked="0"/>
    </xf>
    <xf numFmtId="187" fontId="4" fillId="11" borderId="73" xfId="2" applyNumberFormat="1" applyFont="1" applyFill="1" applyBorder="1" applyAlignment="1" applyProtection="1">
      <alignment vertical="center" wrapText="1" shrinkToFit="1"/>
    </xf>
    <xf numFmtId="187" fontId="4" fillId="11" borderId="30" xfId="2" applyNumberFormat="1" applyFont="1" applyFill="1" applyBorder="1" applyAlignment="1" applyProtection="1">
      <alignment vertical="center" wrapText="1" shrinkToFit="1"/>
    </xf>
    <xf numFmtId="186" fontId="4" fillId="11" borderId="74" xfId="2" applyNumberFormat="1" applyFont="1" applyFill="1" applyBorder="1" applyAlignment="1" applyProtection="1">
      <alignment vertical="center" shrinkToFit="1"/>
    </xf>
    <xf numFmtId="186" fontId="4" fillId="11" borderId="32" xfId="2" applyNumberFormat="1" applyFont="1" applyFill="1" applyBorder="1" applyAlignment="1" applyProtection="1">
      <alignment vertical="center" shrinkToFit="1"/>
    </xf>
    <xf numFmtId="0" fontId="14" fillId="0" borderId="2"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2" xfId="0" applyFont="1" applyBorder="1" applyAlignment="1" applyProtection="1">
      <alignment horizontal="center" vertical="center" wrapText="1"/>
    </xf>
    <xf numFmtId="0" fontId="0" fillId="4" borderId="2"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8" xfId="0" applyFont="1" applyFill="1" applyBorder="1" applyAlignment="1" applyProtection="1">
      <alignment horizontal="center" vertical="center"/>
      <protection locked="0"/>
    </xf>
    <xf numFmtId="186" fontId="67" fillId="3" borderId="61" xfId="2" applyNumberFormat="1" applyFont="1" applyFill="1" applyBorder="1" applyAlignment="1" applyProtection="1">
      <alignment horizontal="center" vertical="center"/>
      <protection locked="0"/>
    </xf>
    <xf numFmtId="186" fontId="67" fillId="3" borderId="63" xfId="2" applyNumberFormat="1" applyFont="1" applyFill="1" applyBorder="1" applyAlignment="1" applyProtection="1">
      <alignment horizontal="center" vertical="center"/>
      <protection locked="0"/>
    </xf>
    <xf numFmtId="0" fontId="0" fillId="0" borderId="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5" xfId="0" applyFont="1" applyBorder="1" applyAlignment="1" applyProtection="1">
      <alignment horizontal="center" vertical="center"/>
    </xf>
    <xf numFmtId="0" fontId="12" fillId="10" borderId="2" xfId="0" applyFont="1" applyFill="1" applyBorder="1" applyAlignment="1" applyProtection="1">
      <alignment horizontal="left" vertical="center" wrapText="1"/>
    </xf>
    <xf numFmtId="0" fontId="12" fillId="10" borderId="7" xfId="0" applyFont="1" applyFill="1" applyBorder="1" applyAlignment="1" applyProtection="1">
      <alignment horizontal="left" vertical="center" wrapText="1"/>
    </xf>
    <xf numFmtId="0" fontId="12" fillId="10" borderId="8" xfId="0" applyFont="1" applyFill="1" applyBorder="1" applyAlignment="1" applyProtection="1">
      <alignment horizontal="left" vertical="center" wrapText="1"/>
    </xf>
    <xf numFmtId="0" fontId="75" fillId="12" borderId="12" xfId="0" applyFont="1" applyFill="1" applyBorder="1" applyAlignment="1" applyProtection="1">
      <alignment horizontal="center" vertical="center" wrapText="1"/>
    </xf>
    <xf numFmtId="0" fontId="75" fillId="12" borderId="4" xfId="0" applyFont="1" applyFill="1" applyBorder="1" applyAlignment="1" applyProtection="1">
      <alignment horizontal="center" vertical="center" wrapText="1"/>
    </xf>
    <xf numFmtId="0" fontId="75" fillId="12" borderId="6" xfId="0" applyFont="1" applyFill="1" applyBorder="1" applyAlignment="1" applyProtection="1">
      <alignment horizontal="center" vertical="center" wrapText="1"/>
    </xf>
    <xf numFmtId="0" fontId="75" fillId="12" borderId="17" xfId="0" applyFont="1" applyFill="1" applyBorder="1" applyAlignment="1" applyProtection="1">
      <alignment horizontal="center" vertical="center" wrapText="1"/>
    </xf>
    <xf numFmtId="0" fontId="75" fillId="12" borderId="5" xfId="0" applyFont="1" applyFill="1" applyBorder="1" applyAlignment="1" applyProtection="1">
      <alignment horizontal="center" vertical="center" wrapText="1"/>
    </xf>
    <xf numFmtId="0" fontId="75" fillId="12" borderId="11" xfId="0" applyFont="1" applyFill="1" applyBorder="1" applyAlignment="1" applyProtection="1">
      <alignment horizontal="center" vertical="center" wrapText="1"/>
    </xf>
    <xf numFmtId="0" fontId="0" fillId="12" borderId="3"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38" fontId="1" fillId="12" borderId="1" xfId="2" applyFont="1" applyFill="1" applyBorder="1" applyAlignment="1" applyProtection="1">
      <alignment horizontal="center" vertical="center"/>
    </xf>
    <xf numFmtId="38" fontId="0" fillId="12" borderId="1" xfId="2" applyFont="1" applyFill="1" applyBorder="1" applyAlignment="1" applyProtection="1">
      <alignment horizontal="center" vertical="center"/>
    </xf>
    <xf numFmtId="0" fontId="0" fillId="3" borderId="2" xfId="0" applyFon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shrinkToFit="1"/>
      <protection locked="0"/>
    </xf>
    <xf numFmtId="38" fontId="0" fillId="2" borderId="1" xfId="2"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182" fontId="0" fillId="3" borderId="2" xfId="0" applyNumberFormat="1" applyFont="1" applyFill="1" applyBorder="1" applyAlignment="1" applyProtection="1">
      <alignment horizontal="center" vertical="center"/>
      <protection locked="0"/>
    </xf>
    <xf numFmtId="182" fontId="0" fillId="3" borderId="7" xfId="0" applyNumberFormat="1" applyFont="1" applyFill="1" applyBorder="1" applyAlignment="1" applyProtection="1">
      <alignment horizontal="center" vertical="center"/>
      <protection locked="0"/>
    </xf>
    <xf numFmtId="0" fontId="58" fillId="0" borderId="2" xfId="0" applyFont="1" applyFill="1" applyBorder="1" applyAlignment="1" applyProtection="1">
      <alignment horizontal="left" vertical="center" wrapText="1"/>
    </xf>
    <xf numFmtId="0" fontId="58" fillId="0" borderId="7" xfId="0" applyFont="1" applyFill="1" applyBorder="1" applyAlignment="1" applyProtection="1">
      <alignment horizontal="left" vertical="center" wrapText="1"/>
    </xf>
    <xf numFmtId="38" fontId="58" fillId="0" borderId="7" xfId="2" applyFont="1" applyFill="1" applyBorder="1" applyAlignment="1" applyProtection="1">
      <alignment horizontal="left" vertical="top" wrapText="1"/>
    </xf>
    <xf numFmtId="0" fontId="0" fillId="0" borderId="3"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38" fontId="1" fillId="3" borderId="1" xfId="2" applyFont="1" applyFill="1" applyBorder="1" applyAlignment="1" applyProtection="1">
      <alignment horizontal="center" vertical="center"/>
      <protection locked="0"/>
    </xf>
    <xf numFmtId="0" fontId="14" fillId="0" borderId="12"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24" xfId="0" applyFont="1" applyBorder="1" applyAlignment="1" applyProtection="1">
      <alignment horizontal="center" vertical="center" wrapText="1"/>
    </xf>
    <xf numFmtId="0" fontId="3" fillId="11" borderId="9" xfId="0" applyFont="1" applyFill="1" applyBorder="1" applyAlignment="1" applyProtection="1">
      <alignment horizontal="left" vertical="center" wrapText="1"/>
    </xf>
    <xf numFmtId="0" fontId="3" fillId="11" borderId="17" xfId="0" applyFont="1" applyFill="1" applyBorder="1" applyAlignment="1" applyProtection="1">
      <alignment horizontal="left" vertical="center" wrapText="1"/>
    </xf>
    <xf numFmtId="0" fontId="3" fillId="11" borderId="1" xfId="0" applyFont="1" applyFill="1" applyBorder="1" applyAlignment="1" applyProtection="1">
      <alignment horizontal="left" vertical="center" wrapText="1"/>
    </xf>
    <xf numFmtId="0" fontId="3" fillId="11" borderId="2" xfId="0" applyFont="1" applyFill="1" applyBorder="1" applyAlignment="1" applyProtection="1">
      <alignment horizontal="left" vertical="center" wrapText="1"/>
    </xf>
    <xf numFmtId="0" fontId="0" fillId="0" borderId="12"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6" xfId="0" applyFont="1" applyFill="1" applyBorder="1" applyAlignment="1" applyProtection="1">
      <alignment horizontal="center" vertical="center" wrapText="1"/>
    </xf>
    <xf numFmtId="0" fontId="0" fillId="12" borderId="17" xfId="0" applyFont="1" applyFill="1" applyBorder="1" applyAlignment="1" applyProtection="1">
      <alignment horizontal="center" vertical="center" wrapText="1"/>
    </xf>
    <xf numFmtId="0" fontId="0" fillId="12" borderId="5"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13" fillId="0" borderId="2"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38" fontId="15" fillId="12" borderId="3" xfId="2" applyFont="1" applyFill="1" applyBorder="1" applyAlignment="1" applyProtection="1">
      <alignment horizontal="right" vertical="center"/>
    </xf>
    <xf numFmtId="38" fontId="15" fillId="12" borderId="9" xfId="2" applyFont="1" applyFill="1" applyBorder="1" applyAlignment="1" applyProtection="1">
      <alignment horizontal="right" vertical="center"/>
    </xf>
    <xf numFmtId="0" fontId="0" fillId="12" borderId="3" xfId="0" applyFill="1" applyBorder="1" applyAlignment="1" applyProtection="1">
      <alignment horizontal="center" vertical="center"/>
    </xf>
    <xf numFmtId="0" fontId="0" fillId="12" borderId="9" xfId="0" applyFill="1" applyBorder="1" applyAlignment="1" applyProtection="1">
      <alignment horizontal="center" vertical="center"/>
    </xf>
    <xf numFmtId="0" fontId="14" fillId="0" borderId="2"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0" fillId="0" borderId="8" xfId="0" applyFont="1" applyBorder="1" applyAlignment="1" applyProtection="1">
      <alignment horizontal="center" vertical="center" wrapText="1"/>
    </xf>
    <xf numFmtId="0" fontId="14" fillId="10" borderId="2" xfId="0" applyFont="1" applyFill="1" applyBorder="1" applyAlignment="1" applyProtection="1">
      <alignment horizontal="center" vertical="center" shrinkToFit="1"/>
    </xf>
    <xf numFmtId="0" fontId="14" fillId="10" borderId="8" xfId="0" applyFont="1" applyFill="1" applyBorder="1" applyAlignment="1" applyProtection="1">
      <alignment horizontal="center" vertical="center" shrinkToFit="1"/>
    </xf>
    <xf numFmtId="0" fontId="3" fillId="10" borderId="2" xfId="0" applyFont="1" applyFill="1" applyBorder="1" applyAlignment="1" applyProtection="1">
      <alignment horizontal="center" vertical="center" shrinkToFit="1"/>
    </xf>
    <xf numFmtId="0" fontId="3" fillId="10" borderId="8" xfId="0" applyFont="1" applyFill="1" applyBorder="1" applyAlignment="1" applyProtection="1">
      <alignment horizontal="center" vertical="center" shrinkToFit="1"/>
    </xf>
    <xf numFmtId="0" fontId="3" fillId="8" borderId="2" xfId="0" applyFont="1" applyFill="1" applyBorder="1" applyAlignment="1" applyProtection="1">
      <alignment horizontal="center" vertical="center"/>
    </xf>
    <xf numFmtId="0" fontId="3" fillId="8" borderId="8" xfId="0" applyFont="1" applyFill="1" applyBorder="1" applyAlignment="1" applyProtection="1">
      <alignment horizontal="center" vertical="center"/>
    </xf>
    <xf numFmtId="0" fontId="13" fillId="8" borderId="2" xfId="0" applyFont="1" applyFill="1" applyBorder="1" applyAlignment="1" applyProtection="1">
      <alignment horizontal="left" vertical="center" shrinkToFit="1"/>
    </xf>
    <xf numFmtId="0" fontId="13" fillId="8" borderId="7" xfId="0" applyFont="1" applyFill="1" applyBorder="1" applyAlignment="1" applyProtection="1">
      <alignment horizontal="left" vertical="center" shrinkToFit="1"/>
    </xf>
    <xf numFmtId="0" fontId="14" fillId="0" borderId="2" xfId="0" applyFont="1" applyBorder="1" applyAlignment="1" applyProtection="1">
      <alignment horizontal="left" vertical="center"/>
    </xf>
    <xf numFmtId="0" fontId="14" fillId="0" borderId="7" xfId="0" applyFont="1" applyBorder="1" applyAlignment="1" applyProtection="1">
      <alignment horizontal="left" vertical="center"/>
    </xf>
    <xf numFmtId="38" fontId="28" fillId="2" borderId="2" xfId="2" applyFont="1" applyFill="1" applyBorder="1" applyAlignment="1" applyProtection="1">
      <alignment horizontal="center" vertical="center"/>
    </xf>
    <xf numFmtId="38" fontId="28" fillId="2" borderId="7" xfId="2" applyFont="1" applyFill="1" applyBorder="1" applyAlignment="1" applyProtection="1">
      <alignment horizontal="center" vertical="center"/>
    </xf>
    <xf numFmtId="182" fontId="14" fillId="2" borderId="2" xfId="0" applyNumberFormat="1" applyFont="1" applyFill="1" applyBorder="1" applyAlignment="1" applyProtection="1">
      <alignment horizontal="center" vertical="center"/>
    </xf>
    <xf numFmtId="182" fontId="14" fillId="2" borderId="8" xfId="0" applyNumberFormat="1" applyFont="1" applyFill="1" applyBorder="1" applyAlignment="1" applyProtection="1">
      <alignment horizontal="center" vertical="center"/>
    </xf>
    <xf numFmtId="0" fontId="14" fillId="2" borderId="2" xfId="0" applyNumberFormat="1" applyFont="1" applyFill="1" applyBorder="1" applyAlignment="1" applyProtection="1">
      <alignment horizontal="left" vertical="center"/>
    </xf>
    <xf numFmtId="0" fontId="14" fillId="2" borderId="7" xfId="0" applyNumberFormat="1" applyFont="1" applyFill="1" applyBorder="1" applyAlignment="1" applyProtection="1">
      <alignment horizontal="left" vertical="center"/>
    </xf>
    <xf numFmtId="0" fontId="14" fillId="2" borderId="4" xfId="0" applyNumberFormat="1" applyFont="1" applyFill="1" applyBorder="1" applyAlignment="1" applyProtection="1">
      <alignment horizontal="left" vertical="center"/>
    </xf>
    <xf numFmtId="0" fontId="14"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177" fontId="0" fillId="4" borderId="19" xfId="0" applyNumberFormat="1" applyFont="1" applyFill="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protection locked="0"/>
    </xf>
    <xf numFmtId="0" fontId="0" fillId="0" borderId="7" xfId="0" applyNumberFormat="1"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shrinkToFit="1"/>
      <protection locked="0"/>
    </xf>
    <xf numFmtId="0" fontId="31" fillId="0" borderId="1" xfId="0" applyFont="1" applyFill="1" applyBorder="1" applyAlignment="1" applyProtection="1">
      <alignment horizontal="center" vertical="center" wrapText="1"/>
    </xf>
    <xf numFmtId="177" fontId="0" fillId="3" borderId="1" xfId="0" applyNumberFormat="1" applyFill="1" applyBorder="1" applyAlignment="1" applyProtection="1">
      <alignment horizontal="center" vertical="center"/>
      <protection locked="0"/>
    </xf>
    <xf numFmtId="0" fontId="3" fillId="2" borderId="3" xfId="0" applyNumberFormat="1" applyFont="1" applyFill="1" applyBorder="1" applyAlignment="1" applyProtection="1">
      <alignment horizontal="left" vertical="center"/>
    </xf>
    <xf numFmtId="0" fontId="24" fillId="5" borderId="0" xfId="0" applyFont="1" applyFill="1" applyAlignment="1" applyProtection="1">
      <alignment horizontal="center" vertical="center" wrapText="1"/>
    </xf>
    <xf numFmtId="0" fontId="5" fillId="0" borderId="0" xfId="0" applyFont="1" applyAlignment="1" applyProtection="1">
      <alignment horizontal="right" vertical="center"/>
    </xf>
    <xf numFmtId="180" fontId="0" fillId="3" borderId="0" xfId="0" applyNumberFormat="1" applyFont="1" applyFill="1" applyAlignment="1" applyProtection="1">
      <alignment horizontal="right" vertical="center"/>
      <protection locked="0"/>
    </xf>
    <xf numFmtId="180" fontId="0" fillId="3" borderId="0" xfId="0" applyNumberFormat="1" applyFont="1" applyFill="1" applyAlignment="1" applyProtection="1">
      <alignment vertical="center"/>
      <protection locked="0"/>
    </xf>
    <xf numFmtId="0" fontId="54" fillId="11" borderId="27" xfId="0" applyFont="1" applyFill="1" applyBorder="1" applyAlignment="1" applyProtection="1">
      <alignment horizontal="center" vertical="center" wrapText="1"/>
    </xf>
    <xf numFmtId="0" fontId="54" fillId="11" borderId="28" xfId="0" applyFont="1" applyFill="1" applyBorder="1" applyAlignment="1" applyProtection="1">
      <alignment horizontal="center" vertical="center" wrapText="1"/>
    </xf>
    <xf numFmtId="0" fontId="54" fillId="11" borderId="29" xfId="0" applyFont="1" applyFill="1" applyBorder="1" applyAlignment="1" applyProtection="1">
      <alignment horizontal="center" vertical="center" wrapText="1"/>
    </xf>
    <xf numFmtId="0" fontId="0" fillId="3" borderId="0" xfId="0" applyFont="1" applyFill="1" applyAlignment="1" applyProtection="1">
      <alignment horizontal="left" vertical="center" shrinkToFit="1"/>
      <protection locked="0"/>
    </xf>
    <xf numFmtId="0" fontId="0" fillId="3" borderId="0" xfId="0" applyFont="1" applyFill="1" applyAlignment="1" applyProtection="1">
      <alignment horizontal="left" vertical="center"/>
      <protection locked="0"/>
    </xf>
    <xf numFmtId="0" fontId="55" fillId="3" borderId="38" xfId="0" applyFont="1" applyFill="1" applyBorder="1" applyAlignment="1" applyProtection="1">
      <alignment horizontal="left" vertical="center"/>
    </xf>
    <xf numFmtId="0" fontId="55" fillId="3" borderId="40" xfId="0" applyFont="1" applyFill="1" applyBorder="1" applyAlignment="1" applyProtection="1">
      <alignment horizontal="left" vertical="center"/>
    </xf>
    <xf numFmtId="0" fontId="55" fillId="4" borderId="55" xfId="0" applyFont="1" applyFill="1" applyBorder="1" applyAlignment="1" applyProtection="1">
      <alignment horizontal="left" vertical="center"/>
    </xf>
    <xf numFmtId="0" fontId="55" fillId="4" borderId="56" xfId="0" applyFont="1" applyFill="1" applyBorder="1" applyAlignment="1" applyProtection="1">
      <alignment horizontal="left" vertical="center"/>
    </xf>
    <xf numFmtId="0" fontId="55" fillId="2" borderId="42" xfId="0" applyFont="1" applyFill="1" applyBorder="1" applyAlignment="1" applyProtection="1">
      <alignment horizontal="left" vertical="center"/>
    </xf>
    <xf numFmtId="0" fontId="55" fillId="2" borderId="44" xfId="0" applyFont="1" applyFill="1" applyBorder="1" applyAlignment="1" applyProtection="1">
      <alignment horizontal="left" vertical="center"/>
    </xf>
    <xf numFmtId="0" fontId="0" fillId="0" borderId="12" xfId="0" applyFont="1" applyBorder="1" applyAlignment="1" applyProtection="1">
      <alignment horizontal="right" vertical="center"/>
    </xf>
    <xf numFmtId="0" fontId="0" fillId="0" borderId="4" xfId="0" applyFont="1" applyBorder="1" applyAlignment="1" applyProtection="1">
      <alignment horizontal="right" vertical="center"/>
    </xf>
    <xf numFmtId="0" fontId="0" fillId="0" borderId="17" xfId="0" applyFont="1" applyBorder="1" applyAlignment="1" applyProtection="1">
      <alignment horizontal="right" vertical="center"/>
    </xf>
    <xf numFmtId="0" fontId="0" fillId="0" borderId="5" xfId="0" applyFont="1" applyBorder="1" applyAlignment="1" applyProtection="1">
      <alignment horizontal="right" vertical="center"/>
    </xf>
    <xf numFmtId="177" fontId="0" fillId="0" borderId="1" xfId="0" applyNumberFormat="1" applyBorder="1" applyAlignment="1" applyProtection="1">
      <alignment horizontal="center" vertical="center"/>
    </xf>
    <xf numFmtId="14" fontId="14" fillId="3" borderId="1" xfId="0" applyNumberFormat="1" applyFont="1" applyFill="1" applyBorder="1" applyAlignment="1" applyProtection="1">
      <alignment horizontal="center" vertical="center"/>
      <protection locked="0"/>
    </xf>
    <xf numFmtId="0" fontId="14" fillId="3" borderId="1" xfId="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xf>
    <xf numFmtId="185" fontId="0" fillId="2" borderId="1" xfId="0" applyNumberFormat="1" applyFont="1" applyFill="1" applyBorder="1" applyAlignment="1" applyProtection="1">
      <alignment horizontal="center" vertical="center"/>
    </xf>
    <xf numFmtId="0" fontId="36" fillId="0" borderId="0" xfId="0" applyFont="1" applyAlignment="1" applyProtection="1">
      <alignment horizontal="center" vertical="center"/>
    </xf>
    <xf numFmtId="0" fontId="37" fillId="0" borderId="0" xfId="0" applyFont="1" applyAlignment="1" applyProtection="1">
      <alignment vertical="center"/>
    </xf>
    <xf numFmtId="0" fontId="5" fillId="0" borderId="18"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0" fillId="0" borderId="0" xfId="0" applyAlignment="1" applyProtection="1">
      <alignment horizontal="center" vertical="center"/>
    </xf>
    <xf numFmtId="0" fontId="39" fillId="4" borderId="2" xfId="4" applyFont="1" applyFill="1" applyBorder="1" applyAlignment="1" applyProtection="1">
      <alignment horizontal="center" vertical="center"/>
      <protection locked="0"/>
    </xf>
    <xf numFmtId="0" fontId="39" fillId="4" borderId="8" xfId="4" applyFont="1" applyFill="1" applyBorder="1" applyAlignment="1" applyProtection="1">
      <alignment horizontal="center" vertical="center"/>
      <protection locked="0"/>
    </xf>
    <xf numFmtId="0" fontId="42" fillId="0" borderId="2" xfId="0" applyFont="1" applyBorder="1" applyAlignment="1" applyProtection="1">
      <alignment horizontal="left" vertical="center" shrinkToFit="1"/>
    </xf>
    <xf numFmtId="0" fontId="42" fillId="0" borderId="7" xfId="0" applyFont="1" applyBorder="1" applyAlignment="1" applyProtection="1">
      <alignment horizontal="left" vertical="center" shrinkToFit="1"/>
    </xf>
    <xf numFmtId="0" fontId="42" fillId="0" borderId="8" xfId="0" applyFont="1" applyBorder="1" applyAlignment="1" applyProtection="1">
      <alignment horizontal="left" vertical="center" shrinkToFit="1"/>
    </xf>
    <xf numFmtId="0" fontId="48" fillId="0" borderId="5" xfId="3" applyFont="1" applyFill="1" applyBorder="1" applyAlignment="1" applyProtection="1">
      <alignment horizontal="center" vertical="center" shrinkToFit="1"/>
    </xf>
    <xf numFmtId="0" fontId="46" fillId="0" borderId="5" xfId="3" applyFont="1" applyFill="1" applyBorder="1" applyAlignment="1" applyProtection="1">
      <alignment horizontal="center" vertical="center" shrinkToFit="1"/>
    </xf>
    <xf numFmtId="0" fontId="14" fillId="2" borderId="12"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0" fillId="0" borderId="12" xfId="3" applyFont="1" applyFill="1" applyBorder="1" applyAlignment="1" applyProtection="1">
      <alignment horizontal="center" vertical="center" wrapText="1"/>
    </xf>
    <xf numFmtId="0" fontId="0" fillId="0" borderId="6" xfId="3" applyFont="1" applyFill="1" applyBorder="1" applyAlignment="1" applyProtection="1">
      <alignment horizontal="center" vertical="center" wrapText="1"/>
    </xf>
    <xf numFmtId="0" fontId="0" fillId="0" borderId="18" xfId="3" applyFont="1" applyFill="1" applyBorder="1" applyAlignment="1" applyProtection="1">
      <alignment horizontal="center" vertical="center" wrapText="1"/>
    </xf>
    <xf numFmtId="0" fontId="0" fillId="0" borderId="10" xfId="3" applyFont="1" applyFill="1" applyBorder="1" applyAlignment="1" applyProtection="1">
      <alignment horizontal="center" vertical="center" wrapText="1"/>
    </xf>
    <xf numFmtId="0" fontId="0" fillId="0" borderId="17" xfId="3" applyFont="1" applyFill="1" applyBorder="1" applyAlignment="1" applyProtection="1">
      <alignment horizontal="center" vertical="center" wrapText="1"/>
    </xf>
    <xf numFmtId="0" fontId="0" fillId="0" borderId="11" xfId="3" applyFont="1" applyFill="1" applyBorder="1" applyAlignment="1" applyProtection="1">
      <alignment horizontal="center" vertical="center" wrapText="1"/>
    </xf>
    <xf numFmtId="0" fontId="14" fillId="0" borderId="1" xfId="3" applyFont="1" applyFill="1" applyBorder="1" applyAlignment="1" applyProtection="1">
      <alignment horizontal="left" vertical="center" wrapText="1"/>
    </xf>
    <xf numFmtId="0" fontId="14" fillId="0" borderId="26" xfId="3" applyFont="1" applyFill="1" applyBorder="1" applyAlignment="1" applyProtection="1">
      <alignment horizontal="left" vertical="center" wrapText="1"/>
    </xf>
    <xf numFmtId="0" fontId="14" fillId="0" borderId="13" xfId="3" applyFont="1" applyFill="1" applyBorder="1" applyAlignment="1" applyProtection="1">
      <alignment horizontal="left" vertical="center" wrapText="1"/>
    </xf>
    <xf numFmtId="0" fontId="14" fillId="0" borderId="49" xfId="3" applyFont="1" applyFill="1" applyBorder="1" applyAlignment="1" applyProtection="1">
      <alignment horizontal="left" vertical="center" wrapText="1"/>
    </xf>
    <xf numFmtId="0" fontId="0" fillId="0" borderId="1" xfId="3" applyFont="1" applyFill="1" applyBorder="1" applyAlignment="1" applyProtection="1">
      <alignment horizontal="left" vertical="center" wrapText="1" shrinkToFit="1"/>
    </xf>
    <xf numFmtId="0" fontId="14" fillId="3" borderId="1" xfId="3" applyFont="1" applyFill="1" applyBorder="1" applyAlignment="1" applyProtection="1">
      <alignment horizontal="left" vertical="center"/>
      <protection locked="0"/>
    </xf>
    <xf numFmtId="0" fontId="14" fillId="0" borderId="2" xfId="3" applyFont="1" applyFill="1" applyBorder="1" applyAlignment="1" applyProtection="1">
      <alignment horizontal="left" vertical="center"/>
    </xf>
    <xf numFmtId="0" fontId="14" fillId="0" borderId="8" xfId="3" applyFont="1" applyFill="1" applyBorder="1" applyAlignment="1" applyProtection="1">
      <alignment horizontal="left" vertical="center"/>
    </xf>
    <xf numFmtId="0" fontId="14" fillId="0" borderId="12" xfId="3" applyFont="1" applyFill="1" applyBorder="1" applyAlignment="1" applyProtection="1">
      <alignment horizontal="left" vertical="center"/>
    </xf>
    <xf numFmtId="0" fontId="14" fillId="0" borderId="6" xfId="3" applyFont="1" applyFill="1" applyBorder="1" applyAlignment="1" applyProtection="1">
      <alignment horizontal="left" vertical="center"/>
    </xf>
    <xf numFmtId="0" fontId="14" fillId="0" borderId="18" xfId="3" applyFont="1" applyFill="1" applyBorder="1" applyAlignment="1" applyProtection="1">
      <alignment horizontal="left" vertical="center"/>
    </xf>
    <xf numFmtId="0" fontId="14" fillId="0" borderId="10" xfId="3" applyFont="1" applyFill="1" applyBorder="1" applyAlignment="1" applyProtection="1">
      <alignment horizontal="left" vertical="center"/>
    </xf>
    <xf numFmtId="0" fontId="14" fillId="0" borderId="17" xfId="3" applyFont="1" applyFill="1" applyBorder="1" applyAlignment="1" applyProtection="1">
      <alignment horizontal="left" vertical="center"/>
    </xf>
    <xf numFmtId="0" fontId="14" fillId="0" borderId="11" xfId="3" applyFont="1" applyFill="1" applyBorder="1" applyAlignment="1" applyProtection="1">
      <alignment horizontal="left" vertical="center"/>
    </xf>
    <xf numFmtId="0" fontId="48" fillId="0" borderId="2" xfId="3" applyFont="1" applyFill="1" applyBorder="1" applyAlignment="1" applyProtection="1">
      <alignment horizontal="center" vertical="center" shrinkToFit="1"/>
    </xf>
    <xf numFmtId="0" fontId="48" fillId="0" borderId="7" xfId="3" applyFont="1" applyFill="1" applyBorder="1" applyAlignment="1" applyProtection="1">
      <alignment horizontal="center" vertical="center" shrinkToFit="1"/>
    </xf>
    <xf numFmtId="182" fontId="14" fillId="3" borderId="2" xfId="3" applyNumberFormat="1" applyFont="1" applyFill="1" applyBorder="1" applyAlignment="1" applyProtection="1">
      <alignment horizontal="center" vertical="center"/>
      <protection locked="0"/>
    </xf>
    <xf numFmtId="182" fontId="14" fillId="3" borderId="7" xfId="3" applyNumberFormat="1" applyFont="1" applyFill="1" applyBorder="1" applyAlignment="1" applyProtection="1">
      <alignment horizontal="center" vertical="center"/>
      <protection locked="0"/>
    </xf>
    <xf numFmtId="182" fontId="14" fillId="3" borderId="8" xfId="3" applyNumberFormat="1" applyFont="1" applyFill="1" applyBorder="1" applyAlignment="1" applyProtection="1">
      <alignment horizontal="center" vertical="center"/>
      <protection locked="0"/>
    </xf>
    <xf numFmtId="0" fontId="0" fillId="4" borderId="3" xfId="3" applyNumberFormat="1" applyFont="1" applyFill="1" applyBorder="1" applyAlignment="1" applyProtection="1">
      <alignment horizontal="center" vertical="center"/>
      <protection locked="0"/>
    </xf>
    <xf numFmtId="0" fontId="0" fillId="4" borderId="9" xfId="3" applyNumberFormat="1" applyFont="1" applyFill="1" applyBorder="1" applyAlignment="1" applyProtection="1">
      <alignment horizontal="center" vertical="center"/>
      <protection locked="0"/>
    </xf>
    <xf numFmtId="0" fontId="13" fillId="3" borderId="21" xfId="3" applyFont="1" applyFill="1" applyBorder="1" applyAlignment="1" applyProtection="1">
      <alignment horizontal="left" vertical="center"/>
      <protection locked="0"/>
    </xf>
    <xf numFmtId="0" fontId="13" fillId="3" borderId="23" xfId="3" applyFont="1" applyFill="1" applyBorder="1" applyAlignment="1" applyProtection="1">
      <alignment horizontal="left" vertical="center"/>
      <protection locked="0"/>
    </xf>
    <xf numFmtId="0" fontId="13" fillId="3" borderId="22" xfId="3" applyFont="1" applyFill="1" applyBorder="1" applyAlignment="1" applyProtection="1">
      <alignment horizontal="left" vertical="center"/>
      <protection locked="0"/>
    </xf>
    <xf numFmtId="0" fontId="0" fillId="0" borderId="12" xfId="3" applyFont="1" applyFill="1" applyBorder="1" applyAlignment="1" applyProtection="1">
      <alignment horizontal="left" vertical="center"/>
    </xf>
    <xf numFmtId="0" fontId="0" fillId="0" borderId="17" xfId="3" applyFont="1" applyFill="1" applyBorder="1" applyAlignment="1" applyProtection="1">
      <alignment horizontal="left" vertical="center"/>
    </xf>
    <xf numFmtId="177" fontId="0" fillId="0" borderId="12" xfId="3" applyNumberFormat="1" applyFont="1" applyFill="1" applyBorder="1" applyAlignment="1" applyProtection="1">
      <alignment horizontal="center" vertical="center"/>
    </xf>
    <xf numFmtId="177" fontId="0" fillId="0" borderId="6" xfId="3" applyNumberFormat="1" applyFont="1" applyFill="1" applyBorder="1" applyAlignment="1" applyProtection="1">
      <alignment horizontal="center" vertical="center"/>
    </xf>
    <xf numFmtId="177" fontId="0" fillId="0" borderId="17" xfId="3" applyNumberFormat="1" applyFont="1" applyFill="1" applyBorder="1" applyAlignment="1" applyProtection="1">
      <alignment horizontal="center" vertical="center"/>
    </xf>
    <xf numFmtId="177" fontId="0" fillId="0" borderId="11" xfId="3" applyNumberFormat="1" applyFont="1" applyFill="1" applyBorder="1" applyAlignment="1" applyProtection="1">
      <alignment horizontal="center" vertical="center"/>
    </xf>
    <xf numFmtId="0" fontId="14" fillId="3" borderId="12" xfId="3" applyFont="1" applyFill="1" applyBorder="1" applyAlignment="1" applyProtection="1">
      <alignment horizontal="center" vertical="center"/>
      <protection locked="0"/>
    </xf>
    <xf numFmtId="0" fontId="14" fillId="3" borderId="6" xfId="3" applyFont="1" applyFill="1" applyBorder="1" applyAlignment="1" applyProtection="1">
      <alignment horizontal="center" vertical="center"/>
      <protection locked="0"/>
    </xf>
    <xf numFmtId="0" fontId="14" fillId="3" borderId="17" xfId="3" applyFont="1" applyFill="1" applyBorder="1" applyAlignment="1" applyProtection="1">
      <alignment horizontal="center" vertical="center"/>
      <protection locked="0"/>
    </xf>
    <xf numFmtId="0" fontId="14" fillId="3" borderId="11" xfId="3" applyFont="1" applyFill="1" applyBorder="1" applyAlignment="1" applyProtection="1">
      <alignment horizontal="center" vertical="center"/>
      <protection locked="0"/>
    </xf>
    <xf numFmtId="31" fontId="0" fillId="0" borderId="3" xfId="3" applyNumberFormat="1" applyFont="1" applyFill="1" applyBorder="1" applyAlignment="1" applyProtection="1">
      <alignment horizontal="center" vertical="center"/>
    </xf>
    <xf numFmtId="31" fontId="0" fillId="0" borderId="9" xfId="3" applyNumberFormat="1" applyFont="1" applyFill="1" applyBorder="1" applyAlignment="1" applyProtection="1">
      <alignment horizontal="center" vertical="center"/>
    </xf>
    <xf numFmtId="0" fontId="55" fillId="2" borderId="35" xfId="0" applyFont="1" applyFill="1" applyBorder="1" applyAlignment="1" applyProtection="1">
      <alignment horizontal="left" vertical="center"/>
    </xf>
    <xf numFmtId="0" fontId="55" fillId="2" borderId="32" xfId="0" applyFont="1" applyFill="1" applyBorder="1" applyAlignment="1" applyProtection="1">
      <alignment horizontal="left" vertical="center"/>
    </xf>
    <xf numFmtId="0" fontId="14" fillId="0" borderId="48" xfId="3" applyFont="1" applyFill="1" applyBorder="1" applyAlignment="1" applyProtection="1">
      <alignment horizontal="left" vertical="center" shrinkToFit="1"/>
    </xf>
    <xf numFmtId="0" fontId="14" fillId="0" borderId="1" xfId="3" applyFont="1" applyFill="1" applyBorder="1" applyAlignment="1" applyProtection="1">
      <alignment horizontal="left" vertical="center" shrinkToFit="1"/>
    </xf>
    <xf numFmtId="0" fontId="14" fillId="0" borderId="50" xfId="3" applyFont="1" applyFill="1" applyBorder="1" applyAlignment="1" applyProtection="1">
      <alignment horizontal="left" vertical="center" shrinkToFit="1"/>
    </xf>
    <xf numFmtId="0" fontId="14" fillId="0" borderId="13" xfId="3" applyFont="1" applyFill="1" applyBorder="1" applyAlignment="1" applyProtection="1">
      <alignment horizontal="left" vertical="center" shrinkToFit="1"/>
    </xf>
    <xf numFmtId="0" fontId="3" fillId="0" borderId="1" xfId="3" applyFont="1" applyFill="1" applyBorder="1" applyAlignment="1" applyProtection="1">
      <alignment horizontal="center" vertical="center"/>
    </xf>
    <xf numFmtId="0" fontId="0" fillId="0" borderId="12" xfId="3" applyFont="1" applyFill="1" applyBorder="1" applyAlignment="1" applyProtection="1">
      <alignment horizontal="left" vertical="center" wrapText="1"/>
    </xf>
    <xf numFmtId="0" fontId="1" fillId="0" borderId="4" xfId="3" applyFill="1"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5" xfId="0" applyBorder="1" applyAlignment="1" applyProtection="1">
      <alignment horizontal="left" vertical="center" wrapText="1"/>
    </xf>
    <xf numFmtId="0" fontId="54" fillId="11" borderId="45" xfId="0" applyFont="1" applyFill="1" applyBorder="1" applyAlignment="1" applyProtection="1">
      <alignment horizontal="center" vertical="center" wrapText="1"/>
    </xf>
    <xf numFmtId="0" fontId="54" fillId="11" borderId="46" xfId="0" applyFont="1" applyFill="1" applyBorder="1" applyAlignment="1" applyProtection="1">
      <alignment horizontal="center" vertical="center" wrapText="1"/>
    </xf>
    <xf numFmtId="0" fontId="54" fillId="11" borderId="47" xfId="0" applyFont="1" applyFill="1" applyBorder="1" applyAlignment="1" applyProtection="1">
      <alignment horizontal="center" vertical="center" wrapText="1"/>
    </xf>
    <xf numFmtId="0" fontId="55" fillId="3" borderId="33" xfId="0" applyFont="1" applyFill="1" applyBorder="1" applyAlignment="1" applyProtection="1">
      <alignment horizontal="left" vertical="center" wrapText="1"/>
    </xf>
    <xf numFmtId="0" fontId="55" fillId="3" borderId="30" xfId="0" applyFont="1" applyFill="1" applyBorder="1" applyAlignment="1" applyProtection="1">
      <alignment horizontal="left" vertical="center" wrapText="1"/>
    </xf>
    <xf numFmtId="0" fontId="55" fillId="4" borderId="34" xfId="0" applyFont="1" applyFill="1" applyBorder="1" applyAlignment="1" applyProtection="1">
      <alignment horizontal="left" vertical="center"/>
    </xf>
    <xf numFmtId="0" fontId="55" fillId="4" borderId="31" xfId="0" applyFont="1" applyFill="1" applyBorder="1" applyAlignment="1" applyProtection="1">
      <alignment horizontal="left" vertical="center"/>
    </xf>
    <xf numFmtId="0" fontId="13" fillId="0" borderId="2" xfId="3" applyFont="1" applyFill="1" applyBorder="1" applyAlignment="1" applyProtection="1">
      <alignment horizontal="center" vertical="center"/>
    </xf>
    <xf numFmtId="0" fontId="13" fillId="0" borderId="7" xfId="3" applyFont="1" applyFill="1" applyBorder="1" applyAlignment="1" applyProtection="1">
      <alignment horizontal="center" vertical="center"/>
    </xf>
    <xf numFmtId="0" fontId="13" fillId="0" borderId="8" xfId="3" applyFont="1" applyFill="1" applyBorder="1" applyAlignment="1" applyProtection="1">
      <alignment horizontal="center" vertical="center"/>
    </xf>
    <xf numFmtId="177" fontId="0" fillId="3" borderId="17" xfId="3" applyNumberFormat="1" applyFont="1" applyFill="1" applyBorder="1" applyAlignment="1" applyProtection="1">
      <alignment horizontal="left" vertical="center"/>
      <protection locked="0"/>
    </xf>
    <xf numFmtId="177" fontId="1" fillId="3" borderId="5" xfId="3" applyNumberFormat="1" applyFont="1" applyFill="1" applyBorder="1" applyAlignment="1" applyProtection="1">
      <alignment horizontal="left" vertical="center"/>
      <protection locked="0"/>
    </xf>
    <xf numFmtId="177" fontId="1" fillId="3" borderId="11" xfId="3" applyNumberFormat="1" applyFont="1" applyFill="1" applyBorder="1" applyAlignment="1" applyProtection="1">
      <alignment horizontal="left" vertical="center"/>
      <protection locked="0"/>
    </xf>
    <xf numFmtId="0" fontId="6" fillId="0" borderId="0" xfId="3" applyFont="1" applyFill="1" applyAlignment="1" applyProtection="1">
      <alignment horizontal="center" vertical="center"/>
    </xf>
    <xf numFmtId="0" fontId="1" fillId="0" borderId="0" xfId="3" applyFont="1" applyFill="1" applyBorder="1" applyAlignment="1" applyProtection="1">
      <alignment horizontal="center" vertical="center"/>
    </xf>
    <xf numFmtId="0" fontId="1" fillId="0" borderId="0" xfId="3" applyFill="1" applyAlignment="1" applyProtection="1">
      <alignment vertical="center"/>
    </xf>
    <xf numFmtId="0" fontId="14" fillId="0" borderId="17"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xf>
    <xf numFmtId="0" fontId="14" fillId="6" borderId="6" xfId="3" applyFont="1" applyFill="1" applyBorder="1" applyAlignment="1" applyProtection="1">
      <alignment horizontal="left" vertical="center" shrinkToFit="1"/>
    </xf>
    <xf numFmtId="0" fontId="14" fillId="6" borderId="3" xfId="3" applyFont="1" applyFill="1" applyBorder="1" applyAlignment="1" applyProtection="1">
      <alignment horizontal="left" vertical="center" shrinkToFit="1"/>
    </xf>
    <xf numFmtId="0" fontId="14" fillId="0" borderId="3" xfId="3" applyFont="1" applyFill="1" applyBorder="1" applyAlignment="1" applyProtection="1">
      <alignment horizontal="left" vertical="center" wrapText="1"/>
    </xf>
    <xf numFmtId="0" fontId="14" fillId="0" borderId="24" xfId="3" applyFont="1" applyFill="1" applyBorder="1" applyAlignment="1" applyProtection="1">
      <alignment horizontal="left" vertical="center" wrapText="1"/>
    </xf>
    <xf numFmtId="0" fontId="14" fillId="0" borderId="9" xfId="3" applyFont="1" applyFill="1" applyBorder="1" applyAlignment="1" applyProtection="1">
      <alignment horizontal="left" vertical="center" wrapText="1"/>
    </xf>
    <xf numFmtId="0" fontId="14" fillId="0" borderId="17" xfId="3" applyFont="1" applyFill="1" applyBorder="1" applyAlignment="1" applyProtection="1">
      <alignment horizontal="left" vertical="center" wrapText="1"/>
    </xf>
    <xf numFmtId="0" fontId="14" fillId="0" borderId="3" xfId="3" applyFont="1" applyFill="1" applyBorder="1" applyAlignment="1" applyProtection="1">
      <alignment horizontal="left" vertical="center"/>
    </xf>
    <xf numFmtId="0" fontId="14" fillId="0" borderId="24" xfId="3" applyFont="1" applyFill="1" applyBorder="1" applyAlignment="1" applyProtection="1">
      <alignment horizontal="left" vertical="center"/>
    </xf>
    <xf numFmtId="0" fontId="0" fillId="0" borderId="2" xfId="3" applyFont="1" applyFill="1" applyBorder="1" applyAlignment="1" applyProtection="1">
      <alignment horizontal="center" vertical="center" wrapText="1"/>
    </xf>
    <xf numFmtId="0" fontId="1" fillId="0" borderId="8" xfId="3" applyFont="1" applyFill="1" applyBorder="1" applyAlignment="1" applyProtection="1">
      <alignment horizontal="center" vertical="center" wrapText="1"/>
    </xf>
    <xf numFmtId="0" fontId="14" fillId="0" borderId="1" xfId="3" applyFont="1" applyFill="1" applyBorder="1" applyAlignment="1" applyProtection="1">
      <alignment horizontal="left" vertical="center"/>
    </xf>
    <xf numFmtId="0" fontId="14" fillId="0" borderId="26" xfId="3" applyFont="1" applyFill="1" applyBorder="1" applyAlignment="1" applyProtection="1">
      <alignment horizontal="left" vertical="center"/>
    </xf>
    <xf numFmtId="0" fontId="14" fillId="0" borderId="2" xfId="3" applyFont="1" applyFill="1" applyBorder="1" applyAlignment="1" applyProtection="1">
      <alignment horizontal="left" vertical="center" wrapText="1"/>
    </xf>
    <xf numFmtId="0" fontId="1" fillId="0" borderId="2"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wrapText="1" shrinkToFit="1"/>
    </xf>
    <xf numFmtId="0" fontId="1" fillId="0" borderId="6" xfId="3" applyFont="1" applyFill="1" applyBorder="1" applyAlignment="1" applyProtection="1">
      <alignment horizontal="center" vertical="center" wrapText="1" shrinkToFit="1"/>
    </xf>
    <xf numFmtId="0" fontId="1" fillId="0" borderId="18" xfId="3" applyFont="1" applyFill="1" applyBorder="1" applyAlignment="1" applyProtection="1">
      <alignment horizontal="center" vertical="center" wrapText="1" shrinkToFit="1"/>
    </xf>
    <xf numFmtId="0" fontId="1" fillId="0" borderId="10"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 fillId="0" borderId="11" xfId="3" applyFont="1" applyFill="1" applyBorder="1" applyAlignment="1" applyProtection="1">
      <alignment horizontal="center" vertical="center" wrapText="1" shrinkToFit="1"/>
    </xf>
    <xf numFmtId="0" fontId="14" fillId="6" borderId="8" xfId="3" applyFont="1" applyFill="1" applyBorder="1" applyAlignment="1" applyProtection="1">
      <alignment horizontal="left" vertical="center" shrinkToFit="1"/>
    </xf>
    <xf numFmtId="0" fontId="14" fillId="6" borderId="1" xfId="3" applyFont="1" applyFill="1" applyBorder="1" applyAlignment="1" applyProtection="1">
      <alignment horizontal="left" vertical="center" shrinkToFit="1"/>
    </xf>
    <xf numFmtId="0" fontId="14" fillId="6" borderId="9" xfId="3" applyFont="1" applyFill="1" applyBorder="1" applyAlignment="1" applyProtection="1">
      <alignment horizontal="left" vertical="center" shrinkToFit="1"/>
    </xf>
    <xf numFmtId="0" fontId="14" fillId="0" borderId="12" xfId="3" applyFont="1" applyFill="1" applyBorder="1" applyAlignment="1" applyProtection="1">
      <alignment horizontal="center" vertical="center" wrapText="1"/>
    </xf>
    <xf numFmtId="0" fontId="14" fillId="0" borderId="4" xfId="3" applyFont="1" applyFill="1" applyBorder="1" applyAlignment="1" applyProtection="1">
      <alignment horizontal="center" vertical="center" wrapText="1"/>
    </xf>
    <xf numFmtId="0" fontId="14" fillId="0" borderId="58" xfId="3" applyFont="1" applyFill="1" applyBorder="1" applyAlignment="1" applyProtection="1">
      <alignment horizontal="center" vertical="center" wrapText="1"/>
    </xf>
    <xf numFmtId="0" fontId="14" fillId="0" borderId="18" xfId="3" applyFont="1" applyFill="1" applyBorder="1" applyAlignment="1" applyProtection="1">
      <alignment horizontal="center" vertical="center" wrapText="1"/>
    </xf>
    <xf numFmtId="0" fontId="14" fillId="0" borderId="0" xfId="3" applyFont="1" applyFill="1" applyBorder="1" applyAlignment="1" applyProtection="1">
      <alignment horizontal="center" vertical="center" wrapText="1"/>
    </xf>
    <xf numFmtId="0" fontId="14" fillId="0" borderId="56" xfId="3" applyFont="1" applyFill="1" applyBorder="1" applyAlignment="1" applyProtection="1">
      <alignment horizontal="center" vertical="center" wrapText="1"/>
    </xf>
    <xf numFmtId="0" fontId="14" fillId="0" borderId="5" xfId="3" applyFont="1" applyFill="1" applyBorder="1" applyAlignment="1" applyProtection="1">
      <alignment horizontal="center" vertical="center" wrapText="1"/>
    </xf>
    <xf numFmtId="0" fontId="14" fillId="0" borderId="59" xfId="3" applyFont="1" applyFill="1" applyBorder="1" applyAlignment="1" applyProtection="1">
      <alignment horizontal="center" vertical="center" wrapText="1"/>
    </xf>
    <xf numFmtId="0" fontId="14" fillId="6" borderId="64" xfId="3" applyFont="1" applyFill="1" applyBorder="1" applyAlignment="1" applyProtection="1">
      <alignment horizontal="left" vertical="center" shrinkToFit="1"/>
    </xf>
    <xf numFmtId="0" fontId="14" fillId="6" borderId="7" xfId="3" applyFont="1" applyFill="1" applyBorder="1" applyAlignment="1" applyProtection="1">
      <alignment horizontal="left" vertical="center" shrinkToFit="1"/>
    </xf>
    <xf numFmtId="0" fontId="14" fillId="0" borderId="0" xfId="3" applyFont="1" applyFill="1" applyBorder="1" applyAlignment="1" applyProtection="1">
      <alignment horizontal="left" vertical="center" wrapText="1"/>
    </xf>
    <xf numFmtId="0" fontId="14" fillId="0" borderId="0" xfId="3" applyFont="1" applyFill="1" applyBorder="1" applyAlignment="1" applyProtection="1">
      <alignment horizontal="left" vertical="center"/>
    </xf>
    <xf numFmtId="0" fontId="14" fillId="0" borderId="7" xfId="3" applyFont="1" applyFill="1" applyBorder="1" applyAlignment="1" applyProtection="1">
      <alignment horizontal="left" vertical="center"/>
    </xf>
    <xf numFmtId="0" fontId="14" fillId="0" borderId="5" xfId="3" applyFont="1" applyFill="1" applyBorder="1" applyAlignment="1" applyProtection="1">
      <alignment horizontal="left" vertical="center"/>
    </xf>
    <xf numFmtId="0" fontId="46" fillId="0" borderId="0" xfId="3" applyFont="1" applyFill="1" applyBorder="1" applyAlignment="1" applyProtection="1">
      <alignment horizontal="center" vertical="center"/>
    </xf>
    <xf numFmtId="0" fontId="0" fillId="0" borderId="0" xfId="0" applyAlignment="1" applyProtection="1">
      <alignment horizontal="left" vertical="top" wrapText="1"/>
    </xf>
    <xf numFmtId="0" fontId="0" fillId="0" borderId="0" xfId="3" applyFont="1" applyFill="1" applyAlignment="1" applyProtection="1">
      <alignment horizontal="left" vertical="center" wrapText="1"/>
    </xf>
    <xf numFmtId="0" fontId="0" fillId="0" borderId="0" xfId="3" applyFont="1" applyFill="1" applyBorder="1" applyAlignment="1" applyProtection="1">
      <alignment horizontal="left" vertical="center" wrapText="1" shrinkToFit="1"/>
    </xf>
    <xf numFmtId="0" fontId="1" fillId="0" borderId="0" xfId="3" applyFill="1" applyBorder="1" applyAlignment="1" applyProtection="1">
      <alignment horizontal="left" vertical="center" shrinkToFit="1"/>
    </xf>
    <xf numFmtId="0" fontId="1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xf>
    <xf numFmtId="0" fontId="44" fillId="0" borderId="0" xfId="3" applyFont="1" applyFill="1" applyBorder="1" applyAlignment="1" applyProtection="1">
      <alignment horizontal="left" vertical="center" shrinkToFit="1"/>
    </xf>
    <xf numFmtId="0" fontId="0" fillId="0" borderId="7" xfId="0" applyFont="1" applyBorder="1" applyAlignment="1" applyProtection="1">
      <alignment horizontal="center" vertical="center" wrapText="1"/>
    </xf>
    <xf numFmtId="179" fontId="62" fillId="3" borderId="3" xfId="0" applyNumberFormat="1" applyFont="1" applyFill="1" applyBorder="1" applyAlignment="1" applyProtection="1">
      <alignment horizontal="center" vertical="center"/>
    </xf>
    <xf numFmtId="179" fontId="62" fillId="3" borderId="19" xfId="0" applyNumberFormat="1" applyFont="1" applyFill="1" applyBorder="1" applyAlignment="1" applyProtection="1">
      <alignment horizontal="center" vertical="center"/>
    </xf>
    <xf numFmtId="179" fontId="62" fillId="3" borderId="9" xfId="0" applyNumberFormat="1" applyFont="1" applyFill="1" applyBorder="1" applyAlignment="1" applyProtection="1">
      <alignment horizontal="center" vertical="center"/>
    </xf>
    <xf numFmtId="0" fontId="65" fillId="0" borderId="18" xfId="0" applyFont="1" applyBorder="1" applyAlignment="1" applyProtection="1">
      <alignment horizontal="left" vertical="center" wrapText="1"/>
    </xf>
    <xf numFmtId="0" fontId="65" fillId="0" borderId="10"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1" xfId="0" applyFont="1" applyBorder="1" applyAlignment="1" applyProtection="1">
      <alignment horizontal="left" vertical="center" wrapText="1"/>
    </xf>
    <xf numFmtId="0" fontId="0" fillId="4" borderId="2" xfId="0" applyFont="1" applyFill="1" applyBorder="1" applyAlignment="1" applyProtection="1">
      <alignment horizontal="center" vertical="center" shrinkToFit="1"/>
      <protection locked="0"/>
    </xf>
    <xf numFmtId="0" fontId="0" fillId="4" borderId="7" xfId="0" applyFont="1" applyFill="1" applyBorder="1" applyAlignment="1" applyProtection="1">
      <alignment horizontal="center" vertical="center" shrinkToFit="1"/>
      <protection locked="0"/>
    </xf>
    <xf numFmtId="0" fontId="0" fillId="4" borderId="8" xfId="0" applyFont="1" applyFill="1" applyBorder="1" applyAlignment="1" applyProtection="1">
      <alignment horizontal="center" vertical="center" shrinkToFit="1"/>
      <protection locked="0"/>
    </xf>
    <xf numFmtId="0" fontId="50" fillId="0" borderId="2" xfId="0" applyFont="1" applyFill="1" applyBorder="1" applyAlignment="1" applyProtection="1">
      <alignment horizontal="left" vertical="center" wrapText="1"/>
    </xf>
    <xf numFmtId="0" fontId="50" fillId="0" borderId="8" xfId="0" applyFont="1" applyFill="1" applyBorder="1" applyAlignment="1" applyProtection="1">
      <alignment horizontal="left" vertical="center" wrapText="1"/>
    </xf>
    <xf numFmtId="0" fontId="3" fillId="9" borderId="2" xfId="0" applyFont="1" applyFill="1" applyBorder="1" applyAlignment="1" applyProtection="1">
      <alignment horizontal="center" vertical="center"/>
    </xf>
    <xf numFmtId="0" fontId="3" fillId="9" borderId="7" xfId="0" applyFont="1" applyFill="1" applyBorder="1" applyAlignment="1" applyProtection="1">
      <alignment horizontal="center" vertical="center"/>
    </xf>
    <xf numFmtId="0" fontId="3" fillId="9" borderId="8" xfId="0" applyFont="1" applyFill="1" applyBorder="1" applyAlignment="1" applyProtection="1">
      <alignment horizontal="center" vertical="center"/>
    </xf>
    <xf numFmtId="181" fontId="19" fillId="9" borderId="2" xfId="0" applyNumberFormat="1" applyFont="1" applyFill="1" applyBorder="1" applyAlignment="1" applyProtection="1">
      <alignment horizontal="left" vertical="center" shrinkToFit="1"/>
    </xf>
    <xf numFmtId="181" fontId="19" fillId="9" borderId="7" xfId="0" applyNumberFormat="1" applyFont="1" applyFill="1" applyBorder="1" applyAlignment="1" applyProtection="1">
      <alignment horizontal="left" vertical="center" shrinkToFit="1"/>
    </xf>
    <xf numFmtId="0" fontId="0" fillId="12" borderId="2" xfId="0" applyFont="1" applyFill="1" applyBorder="1" applyAlignment="1" applyProtection="1">
      <alignment horizontal="center" vertical="center" wrapText="1"/>
    </xf>
    <xf numFmtId="0" fontId="0" fillId="12" borderId="7" xfId="0" applyFont="1" applyFill="1" applyBorder="1" applyAlignment="1" applyProtection="1">
      <alignment horizontal="center" vertical="center" wrapText="1"/>
    </xf>
    <xf numFmtId="0" fontId="0" fillId="12" borderId="8" xfId="0" applyFont="1" applyFill="1" applyBorder="1" applyAlignment="1" applyProtection="1">
      <alignment horizontal="center" vertical="center" wrapText="1"/>
    </xf>
    <xf numFmtId="0" fontId="77" fillId="12" borderId="2" xfId="0" applyFont="1" applyFill="1" applyBorder="1" applyAlignment="1" applyProtection="1">
      <alignment horizontal="center" vertical="center" wrapText="1"/>
    </xf>
    <xf numFmtId="0" fontId="77" fillId="12" borderId="7" xfId="0" applyFont="1" applyFill="1" applyBorder="1" applyAlignment="1" applyProtection="1">
      <alignment horizontal="center" vertical="center" wrapText="1"/>
    </xf>
    <xf numFmtId="0" fontId="77" fillId="12" borderId="8"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38" fontId="0" fillId="3" borderId="1" xfId="2" applyFont="1" applyFill="1" applyBorder="1" applyAlignment="1" applyProtection="1">
      <alignment horizontal="center" vertical="center"/>
      <protection locked="0"/>
    </xf>
    <xf numFmtId="14" fontId="0" fillId="3" borderId="2" xfId="0" applyNumberFormat="1" applyFont="1" applyFill="1" applyBorder="1" applyAlignment="1" applyProtection="1">
      <alignment horizontal="center" vertical="center"/>
      <protection locked="0"/>
    </xf>
    <xf numFmtId="14" fontId="0" fillId="3" borderId="7" xfId="0" applyNumberFormat="1" applyFont="1" applyFill="1" applyBorder="1" applyAlignment="1" applyProtection="1">
      <alignment horizontal="center" vertical="center"/>
      <protection locked="0"/>
    </xf>
    <xf numFmtId="14" fontId="0" fillId="3" borderId="8" xfId="0" applyNumberFormat="1" applyFont="1" applyFill="1" applyBorder="1" applyAlignment="1" applyProtection="1">
      <alignment horizontal="center" vertical="center"/>
      <protection locked="0"/>
    </xf>
    <xf numFmtId="38" fontId="58" fillId="0" borderId="7" xfId="2" applyFont="1" applyFill="1" applyBorder="1" applyAlignment="1" applyProtection="1">
      <alignment horizontal="left" vertical="center" wrapText="1"/>
    </xf>
    <xf numFmtId="0" fontId="25" fillId="0" borderId="2"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0" borderId="8" xfId="0" applyFont="1" applyBorder="1" applyAlignment="1" applyProtection="1">
      <alignment horizontal="center" vertical="center"/>
    </xf>
    <xf numFmtId="0" fontId="27" fillId="0" borderId="2" xfId="0" applyFont="1" applyBorder="1" applyAlignment="1" applyProtection="1">
      <alignment horizontal="left" vertical="center" wrapText="1"/>
    </xf>
    <xf numFmtId="0" fontId="27" fillId="0" borderId="7" xfId="0" applyFont="1" applyBorder="1" applyAlignment="1" applyProtection="1">
      <alignment horizontal="left" vertical="center"/>
    </xf>
    <xf numFmtId="0" fontId="27" fillId="0" borderId="8" xfId="0" applyFont="1" applyBorder="1" applyAlignment="1" applyProtection="1">
      <alignment horizontal="left" vertical="center"/>
    </xf>
    <xf numFmtId="0" fontId="14" fillId="10" borderId="7" xfId="0" applyFont="1" applyFill="1" applyBorder="1" applyAlignment="1" applyProtection="1">
      <alignment horizontal="center" vertical="center" shrinkToFit="1"/>
    </xf>
    <xf numFmtId="0" fontId="3" fillId="10" borderId="7" xfId="0" applyFont="1" applyFill="1" applyBorder="1" applyAlignment="1" applyProtection="1">
      <alignment horizontal="center" vertical="center" shrinkToFit="1"/>
    </xf>
    <xf numFmtId="0" fontId="13" fillId="0" borderId="2"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4" fillId="0" borderId="5" xfId="0" applyFont="1" applyFill="1" applyBorder="1" applyAlignment="1" applyProtection="1">
      <alignment horizontal="left" vertical="center" wrapText="1"/>
    </xf>
    <xf numFmtId="0" fontId="14" fillId="0" borderId="11" xfId="0" applyFont="1" applyFill="1" applyBorder="1" applyAlignment="1" applyProtection="1">
      <alignment horizontal="left" vertical="center" wrapText="1"/>
    </xf>
    <xf numFmtId="0" fontId="25" fillId="0" borderId="1"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4" xfId="0" applyFont="1" applyBorder="1" applyAlignment="1" applyProtection="1">
      <alignment horizontal="left" vertical="center"/>
    </xf>
    <xf numFmtId="0" fontId="14" fillId="0" borderId="6" xfId="0" applyFont="1" applyBorder="1" applyAlignment="1" applyProtection="1">
      <alignment horizontal="left" vertical="center"/>
    </xf>
    <xf numFmtId="179" fontId="42" fillId="2" borderId="15" xfId="0" applyNumberFormat="1" applyFont="1" applyFill="1" applyBorder="1" applyAlignment="1" applyProtection="1">
      <alignment horizontal="center" vertical="center"/>
    </xf>
    <xf numFmtId="179" fontId="42" fillId="2" borderId="57" xfId="0" applyNumberFormat="1" applyFont="1" applyFill="1" applyBorder="1" applyAlignment="1" applyProtection="1">
      <alignment horizontal="center" vertical="center"/>
    </xf>
    <xf numFmtId="179" fontId="42" fillId="2" borderId="16" xfId="0" applyNumberFormat="1" applyFont="1" applyFill="1" applyBorder="1" applyAlignment="1" applyProtection="1">
      <alignment horizontal="center" vertical="center"/>
    </xf>
    <xf numFmtId="0" fontId="0" fillId="0" borderId="58" xfId="0" applyFont="1" applyBorder="1" applyAlignment="1" applyProtection="1">
      <alignment horizontal="center" vertical="center"/>
    </xf>
    <xf numFmtId="0" fontId="0" fillId="0" borderId="56" xfId="0" applyFont="1" applyBorder="1" applyAlignment="1" applyProtection="1">
      <alignment horizontal="center" vertical="center"/>
    </xf>
    <xf numFmtId="0" fontId="0" fillId="0" borderId="59" xfId="0" applyFont="1" applyBorder="1" applyAlignment="1" applyProtection="1">
      <alignment horizontal="center" vertical="center"/>
    </xf>
    <xf numFmtId="0" fontId="19" fillId="0" borderId="2" xfId="0" applyFont="1" applyBorder="1" applyAlignment="1" applyProtection="1">
      <alignment horizontal="left" vertical="center"/>
    </xf>
    <xf numFmtId="0" fontId="19" fillId="0" borderId="7" xfId="0" applyFont="1" applyBorder="1" applyAlignment="1" applyProtection="1">
      <alignment horizontal="left" vertical="center"/>
    </xf>
    <xf numFmtId="0" fontId="5" fillId="0" borderId="1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1" xfId="0" applyFont="1" applyBorder="1" applyAlignment="1" applyProtection="1">
      <alignment horizontal="center" vertical="center"/>
    </xf>
    <xf numFmtId="0" fontId="19" fillId="0" borderId="51" xfId="0" applyFont="1" applyBorder="1" applyAlignment="1" applyProtection="1">
      <alignment horizontal="left" vertical="center"/>
    </xf>
    <xf numFmtId="0" fontId="19" fillId="0" borderId="52" xfId="0" applyFont="1" applyBorder="1" applyAlignment="1" applyProtection="1">
      <alignment horizontal="left" vertical="center"/>
    </xf>
    <xf numFmtId="0" fontId="0" fillId="0" borderId="7" xfId="0" applyFont="1" applyFill="1" applyBorder="1" applyAlignment="1" applyProtection="1">
      <alignment horizontal="left" vertical="center" wrapText="1"/>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xf>
    <xf numFmtId="177" fontId="0" fillId="3" borderId="77" xfId="0" applyNumberFormat="1" applyFont="1" applyFill="1" applyBorder="1" applyAlignment="1" applyProtection="1">
      <alignment horizontal="left" vertical="center"/>
      <protection locked="0"/>
    </xf>
    <xf numFmtId="177" fontId="0" fillId="3" borderId="75" xfId="0" applyNumberFormat="1" applyFont="1" applyFill="1" applyBorder="1" applyAlignment="1" applyProtection="1">
      <alignment horizontal="left" vertical="center"/>
      <protection locked="0"/>
    </xf>
    <xf numFmtId="177" fontId="0" fillId="3" borderId="78" xfId="0" applyNumberFormat="1"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xf>
    <xf numFmtId="0" fontId="14" fillId="2" borderId="7"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177" fontId="0" fillId="2" borderId="9" xfId="0" applyNumberFormat="1" applyFont="1" applyFill="1" applyBorder="1" applyAlignment="1" applyProtection="1">
      <alignment horizontal="left" vertical="center"/>
    </xf>
    <xf numFmtId="0" fontId="25" fillId="0" borderId="2" xfId="4" applyFont="1" applyFill="1" applyBorder="1" applyAlignment="1" applyProtection="1">
      <alignment horizontal="center" vertical="center"/>
      <protection locked="0"/>
    </xf>
    <xf numFmtId="0" fontId="25" fillId="0" borderId="8" xfId="4" applyFont="1" applyFill="1" applyBorder="1" applyAlignment="1" applyProtection="1">
      <alignment horizontal="center" vertical="center"/>
      <protection locked="0"/>
    </xf>
    <xf numFmtId="0" fontId="5" fillId="0" borderId="2" xfId="0" applyFont="1" applyBorder="1" applyAlignment="1" applyProtection="1">
      <alignment vertical="center" shrinkToFit="1"/>
    </xf>
    <xf numFmtId="0" fontId="42" fillId="0" borderId="7" xfId="0" applyFont="1" applyBorder="1" applyAlignment="1" applyProtection="1">
      <alignment vertical="center" shrinkToFit="1"/>
    </xf>
    <xf numFmtId="0" fontId="42" fillId="0" borderId="8" xfId="0" applyFont="1" applyBorder="1" applyAlignment="1" applyProtection="1">
      <alignment vertical="center" shrinkToFit="1"/>
    </xf>
    <xf numFmtId="177"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177" fontId="0" fillId="4" borderId="1" xfId="0" applyNumberFormat="1"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14" fillId="2" borderId="21" xfId="0" applyFont="1" applyFill="1" applyBorder="1" applyAlignment="1" applyProtection="1">
      <alignment vertical="center"/>
    </xf>
    <xf numFmtId="0" fontId="14" fillId="2" borderId="23" xfId="0" applyFont="1" applyFill="1" applyBorder="1" applyAlignment="1" applyProtection="1">
      <alignment vertical="center"/>
    </xf>
    <xf numFmtId="0" fontId="14" fillId="2" borderId="22" xfId="0" applyFont="1" applyFill="1" applyBorder="1" applyAlignment="1" applyProtection="1">
      <alignment vertical="center"/>
    </xf>
    <xf numFmtId="0" fontId="7" fillId="0" borderId="0"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8" xfId="0" applyFont="1" applyBorder="1" applyAlignment="1" applyProtection="1">
      <alignment horizontal="left" vertical="center"/>
    </xf>
    <xf numFmtId="0" fontId="7" fillId="0" borderId="0" xfId="0" applyFont="1" applyBorder="1" applyAlignment="1" applyProtection="1">
      <alignment horizontal="left" vertical="center"/>
    </xf>
    <xf numFmtId="0" fontId="14" fillId="2" borderId="12" xfId="0" quotePrefix="1" applyFont="1" applyFill="1" applyBorder="1" applyAlignment="1" applyProtection="1">
      <alignment horizontal="center" vertical="center"/>
    </xf>
    <xf numFmtId="0" fontId="54" fillId="11" borderId="37" xfId="0" applyFont="1" applyFill="1" applyBorder="1" applyAlignment="1" applyProtection="1">
      <alignment horizontal="center" vertical="center" wrapText="1"/>
    </xf>
    <xf numFmtId="0" fontId="54" fillId="11" borderId="36" xfId="0" applyFont="1" applyFill="1" applyBorder="1" applyAlignment="1" applyProtection="1">
      <alignment horizontal="center" vertical="center" wrapText="1"/>
    </xf>
    <xf numFmtId="0" fontId="54" fillId="11" borderId="41" xfId="0" applyFont="1" applyFill="1" applyBorder="1" applyAlignment="1" applyProtection="1">
      <alignment horizontal="center" vertical="center" wrapText="1"/>
    </xf>
    <xf numFmtId="0" fontId="55" fillId="2" borderId="42" xfId="0" applyFont="1" applyFill="1" applyBorder="1" applyAlignment="1" applyProtection="1">
      <alignment horizontal="center" vertical="center"/>
    </xf>
    <xf numFmtId="0" fontId="55" fillId="2" borderId="43" xfId="0" applyFont="1" applyFill="1" applyBorder="1" applyAlignment="1" applyProtection="1">
      <alignment horizontal="center" vertical="center"/>
    </xf>
    <xf numFmtId="0" fontId="55" fillId="2" borderId="44" xfId="0" applyFont="1" applyFill="1" applyBorder="1" applyAlignment="1" applyProtection="1">
      <alignment horizontal="center" vertical="center"/>
    </xf>
    <xf numFmtId="0" fontId="55" fillId="3" borderId="38" xfId="0" applyFont="1" applyFill="1" applyBorder="1" applyAlignment="1" applyProtection="1">
      <alignment horizontal="center" vertical="center" wrapText="1"/>
    </xf>
    <xf numFmtId="0" fontId="55" fillId="3" borderId="39" xfId="0" applyFont="1" applyFill="1" applyBorder="1" applyAlignment="1" applyProtection="1">
      <alignment horizontal="center" vertical="center" wrapText="1"/>
    </xf>
    <xf numFmtId="0" fontId="55" fillId="3" borderId="40" xfId="0" applyFont="1" applyFill="1" applyBorder="1" applyAlignment="1" applyProtection="1">
      <alignment horizontal="center" vertical="center" wrapText="1"/>
    </xf>
    <xf numFmtId="0" fontId="55" fillId="4" borderId="34" xfId="0" applyFont="1" applyFill="1" applyBorder="1" applyAlignment="1" applyProtection="1">
      <alignment horizontal="center" vertical="center"/>
    </xf>
    <xf numFmtId="0" fontId="55" fillId="4" borderId="7" xfId="0" applyFont="1" applyFill="1" applyBorder="1" applyAlignment="1" applyProtection="1">
      <alignment horizontal="center" vertical="center"/>
    </xf>
    <xf numFmtId="0" fontId="55" fillId="4" borderId="31" xfId="0" applyFont="1" applyFill="1" applyBorder="1" applyAlignment="1" applyProtection="1">
      <alignment horizontal="center" vertical="center"/>
    </xf>
    <xf numFmtId="0" fontId="0" fillId="0" borderId="0" xfId="0" applyFont="1" applyAlignment="1" applyProtection="1">
      <alignment vertical="center"/>
    </xf>
    <xf numFmtId="14" fontId="14" fillId="2" borderId="1" xfId="0" applyNumberFormat="1" applyFont="1" applyFill="1" applyBorder="1" applyAlignment="1" applyProtection="1">
      <alignment horizontal="center" vertical="center"/>
    </xf>
    <xf numFmtId="182" fontId="14" fillId="3" borderId="1" xfId="0" applyNumberFormat="1" applyFont="1" applyFill="1" applyBorder="1" applyAlignment="1" applyProtection="1">
      <alignment horizontal="center" vertical="center"/>
      <protection locked="0"/>
    </xf>
  </cellXfs>
  <cellStyles count="5">
    <cellStyle name="パーセント" xfId="1" builtinId="5"/>
    <cellStyle name="悪い" xfId="4" builtinId="27"/>
    <cellStyle name="桁区切り" xfId="2" builtinId="6"/>
    <cellStyle name="標準" xfId="0" builtinId="0"/>
    <cellStyle name="標準 2" xfId="3" xr:uid="{00000000-0005-0000-0000-000004000000}"/>
  </cellStyles>
  <dxfs count="17">
    <dxf>
      <font>
        <color rgb="FFFF0000"/>
      </font>
      <fill>
        <patternFill>
          <bgColor theme="5" tint="0.39994506668294322"/>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704850</xdr:colOff>
          <xdr:row>9</xdr:row>
          <xdr:rowOff>200025</xdr:rowOff>
        </xdr:from>
        <xdr:to>
          <xdr:col>4</xdr:col>
          <xdr:colOff>28575</xdr:colOff>
          <xdr:row>12</xdr:row>
          <xdr:rowOff>133350</xdr:rowOff>
        </xdr:to>
        <xdr:sp macro="" textlink="">
          <xdr:nvSpPr>
            <xdr:cNvPr id="76801" name="Group Box 1" hidden="1">
              <a:extLst>
                <a:ext uri="{63B3BB69-23CF-44E3-9099-C40C66FF867C}">
                  <a14:compatExt spid="_x0000_s76801"/>
                </a:ext>
                <a:ext uri="{FF2B5EF4-FFF2-40B4-BE49-F238E27FC236}">
                  <a16:creationId xmlns:a16="http://schemas.microsoft.com/office/drawing/2014/main" id="{00000000-0008-0000-0000-00000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23</xdr:col>
          <xdr:colOff>371475</xdr:colOff>
          <xdr:row>9</xdr:row>
          <xdr:rowOff>200025</xdr:rowOff>
        </xdr:to>
        <xdr:sp macro="" textlink="">
          <xdr:nvSpPr>
            <xdr:cNvPr id="76802" name="Group Box 2" hidden="1">
              <a:extLst>
                <a:ext uri="{63B3BB69-23CF-44E3-9099-C40C66FF867C}">
                  <a14:compatExt spid="_x0000_s76802"/>
                </a:ext>
                <a:ext uri="{FF2B5EF4-FFF2-40B4-BE49-F238E27FC236}">
                  <a16:creationId xmlns:a16="http://schemas.microsoft.com/office/drawing/2014/main" id="{00000000-0008-0000-0000-00000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23</xdr:col>
          <xdr:colOff>371475</xdr:colOff>
          <xdr:row>9</xdr:row>
          <xdr:rowOff>200025</xdr:rowOff>
        </xdr:to>
        <xdr:sp macro="" textlink="">
          <xdr:nvSpPr>
            <xdr:cNvPr id="76803" name="Group Box 3" hidden="1">
              <a:extLst>
                <a:ext uri="{63B3BB69-23CF-44E3-9099-C40C66FF867C}">
                  <a14:compatExt spid="_x0000_s76803"/>
                </a:ext>
                <a:ext uri="{FF2B5EF4-FFF2-40B4-BE49-F238E27FC236}">
                  <a16:creationId xmlns:a16="http://schemas.microsoft.com/office/drawing/2014/main" id="{00000000-0008-0000-0000-00000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25</xdr:col>
          <xdr:colOff>371475</xdr:colOff>
          <xdr:row>9</xdr:row>
          <xdr:rowOff>200025</xdr:rowOff>
        </xdr:to>
        <xdr:sp macro="" textlink="">
          <xdr:nvSpPr>
            <xdr:cNvPr id="76804" name="Group Box 4" hidden="1">
              <a:extLst>
                <a:ext uri="{63B3BB69-23CF-44E3-9099-C40C66FF867C}">
                  <a14:compatExt spid="_x0000_s76804"/>
                </a:ext>
                <a:ext uri="{FF2B5EF4-FFF2-40B4-BE49-F238E27FC236}">
                  <a16:creationId xmlns:a16="http://schemas.microsoft.com/office/drawing/2014/main" id="{00000000-0008-0000-0000-00000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25</xdr:col>
          <xdr:colOff>371475</xdr:colOff>
          <xdr:row>9</xdr:row>
          <xdr:rowOff>200025</xdr:rowOff>
        </xdr:to>
        <xdr:sp macro="" textlink="">
          <xdr:nvSpPr>
            <xdr:cNvPr id="76805" name="Group Box 5" hidden="1">
              <a:extLst>
                <a:ext uri="{63B3BB69-23CF-44E3-9099-C40C66FF867C}">
                  <a14:compatExt spid="_x0000_s76805"/>
                </a:ext>
                <a:ext uri="{FF2B5EF4-FFF2-40B4-BE49-F238E27FC236}">
                  <a16:creationId xmlns:a16="http://schemas.microsoft.com/office/drawing/2014/main" id="{00000000-0008-0000-0000-00000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06" name="Group Box 6" hidden="1">
              <a:extLst>
                <a:ext uri="{63B3BB69-23CF-44E3-9099-C40C66FF867C}">
                  <a14:compatExt spid="_x0000_s76806"/>
                </a:ext>
                <a:ext uri="{FF2B5EF4-FFF2-40B4-BE49-F238E27FC236}">
                  <a16:creationId xmlns:a16="http://schemas.microsoft.com/office/drawing/2014/main" id="{00000000-0008-0000-0000-00000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07" name="Group Box 7" hidden="1">
              <a:extLst>
                <a:ext uri="{63B3BB69-23CF-44E3-9099-C40C66FF867C}">
                  <a14:compatExt spid="_x0000_s76807"/>
                </a:ext>
                <a:ext uri="{FF2B5EF4-FFF2-40B4-BE49-F238E27FC236}">
                  <a16:creationId xmlns:a16="http://schemas.microsoft.com/office/drawing/2014/main" id="{00000000-0008-0000-0000-00000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08" name="Group Box 8" hidden="1">
              <a:extLst>
                <a:ext uri="{63B3BB69-23CF-44E3-9099-C40C66FF867C}">
                  <a14:compatExt spid="_x0000_s76808"/>
                </a:ext>
                <a:ext uri="{FF2B5EF4-FFF2-40B4-BE49-F238E27FC236}">
                  <a16:creationId xmlns:a16="http://schemas.microsoft.com/office/drawing/2014/main" id="{00000000-0008-0000-0000-000008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09" name="Group Box 9" hidden="1">
              <a:extLst>
                <a:ext uri="{63B3BB69-23CF-44E3-9099-C40C66FF867C}">
                  <a14:compatExt spid="_x0000_s76809"/>
                </a:ext>
                <a:ext uri="{FF2B5EF4-FFF2-40B4-BE49-F238E27FC236}">
                  <a16:creationId xmlns:a16="http://schemas.microsoft.com/office/drawing/2014/main" id="{00000000-0008-0000-0000-000009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0" name="Group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26</xdr:col>
          <xdr:colOff>361950</xdr:colOff>
          <xdr:row>10</xdr:row>
          <xdr:rowOff>0</xdr:rowOff>
        </xdr:to>
        <xdr:sp macro="" textlink="">
          <xdr:nvSpPr>
            <xdr:cNvPr id="76811" name="Group Box 11" hidden="1">
              <a:extLst>
                <a:ext uri="{63B3BB69-23CF-44E3-9099-C40C66FF867C}">
                  <a14:compatExt spid="_x0000_s76811"/>
                </a:ext>
                <a:ext uri="{FF2B5EF4-FFF2-40B4-BE49-F238E27FC236}">
                  <a16:creationId xmlns:a16="http://schemas.microsoft.com/office/drawing/2014/main" id="{00000000-0008-0000-0000-00000B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2" name="Group Box 12" hidden="1">
              <a:extLst>
                <a:ext uri="{63B3BB69-23CF-44E3-9099-C40C66FF867C}">
                  <a14:compatExt spid="_x0000_s76812"/>
                </a:ext>
                <a:ext uri="{FF2B5EF4-FFF2-40B4-BE49-F238E27FC236}">
                  <a16:creationId xmlns:a16="http://schemas.microsoft.com/office/drawing/2014/main" id="{00000000-0008-0000-0000-00000C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28</xdr:col>
          <xdr:colOff>371475</xdr:colOff>
          <xdr:row>10</xdr:row>
          <xdr:rowOff>0</xdr:rowOff>
        </xdr:to>
        <xdr:sp macro="" textlink="">
          <xdr:nvSpPr>
            <xdr:cNvPr id="76813" name="Group Box 13" hidden="1">
              <a:extLst>
                <a:ext uri="{63B3BB69-23CF-44E3-9099-C40C66FF867C}">
                  <a14:compatExt spid="_x0000_s76813"/>
                </a:ext>
                <a:ext uri="{FF2B5EF4-FFF2-40B4-BE49-F238E27FC236}">
                  <a16:creationId xmlns:a16="http://schemas.microsoft.com/office/drawing/2014/main" id="{00000000-0008-0000-0000-00000D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4" name="Group Box 14" hidden="1">
              <a:extLst>
                <a:ext uri="{63B3BB69-23CF-44E3-9099-C40C66FF867C}">
                  <a14:compatExt spid="_x0000_s76814"/>
                </a:ext>
                <a:ext uri="{FF2B5EF4-FFF2-40B4-BE49-F238E27FC236}">
                  <a16:creationId xmlns:a16="http://schemas.microsoft.com/office/drawing/2014/main" id="{00000000-0008-0000-0000-00000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15" name="Group Box 15" hidden="1">
              <a:extLst>
                <a:ext uri="{63B3BB69-23CF-44E3-9099-C40C66FF867C}">
                  <a14:compatExt spid="_x0000_s76815"/>
                </a:ext>
                <a:ext uri="{FF2B5EF4-FFF2-40B4-BE49-F238E27FC236}">
                  <a16:creationId xmlns:a16="http://schemas.microsoft.com/office/drawing/2014/main" id="{00000000-0008-0000-0000-00000F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6" name="Group Box 16" hidden="1">
              <a:extLst>
                <a:ext uri="{63B3BB69-23CF-44E3-9099-C40C66FF867C}">
                  <a14:compatExt spid="_x0000_s76816"/>
                </a:ext>
                <a:ext uri="{FF2B5EF4-FFF2-40B4-BE49-F238E27FC236}">
                  <a16:creationId xmlns:a16="http://schemas.microsoft.com/office/drawing/2014/main" id="{00000000-0008-0000-0000-000010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28</xdr:col>
          <xdr:colOff>371475</xdr:colOff>
          <xdr:row>12</xdr:row>
          <xdr:rowOff>152400</xdr:rowOff>
        </xdr:to>
        <xdr:sp macro="" textlink="">
          <xdr:nvSpPr>
            <xdr:cNvPr id="76817" name="Group Box 17" hidden="1">
              <a:extLst>
                <a:ext uri="{63B3BB69-23CF-44E3-9099-C40C66FF867C}">
                  <a14:compatExt spid="_x0000_s76817"/>
                </a:ext>
                <a:ext uri="{FF2B5EF4-FFF2-40B4-BE49-F238E27FC236}">
                  <a16:creationId xmlns:a16="http://schemas.microsoft.com/office/drawing/2014/main" id="{00000000-0008-0000-0000-00001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18" name="Group Box 18" hidden="1">
              <a:extLst>
                <a:ext uri="{63B3BB69-23CF-44E3-9099-C40C66FF867C}">
                  <a14:compatExt spid="_x0000_s76818"/>
                </a:ext>
                <a:ext uri="{FF2B5EF4-FFF2-40B4-BE49-F238E27FC236}">
                  <a16:creationId xmlns:a16="http://schemas.microsoft.com/office/drawing/2014/main" id="{00000000-0008-0000-0000-00001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23</xdr:col>
          <xdr:colOff>371475</xdr:colOff>
          <xdr:row>12</xdr:row>
          <xdr:rowOff>133350</xdr:rowOff>
        </xdr:to>
        <xdr:sp macro="" textlink="">
          <xdr:nvSpPr>
            <xdr:cNvPr id="76819" name="Group Box 19" hidden="1">
              <a:extLst>
                <a:ext uri="{63B3BB69-23CF-44E3-9099-C40C66FF867C}">
                  <a14:compatExt spid="_x0000_s76819"/>
                </a:ext>
                <a:ext uri="{FF2B5EF4-FFF2-40B4-BE49-F238E27FC236}">
                  <a16:creationId xmlns:a16="http://schemas.microsoft.com/office/drawing/2014/main" id="{00000000-0008-0000-0000-00001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20" name="Group Box 20" hidden="1">
              <a:extLst>
                <a:ext uri="{63B3BB69-23CF-44E3-9099-C40C66FF867C}">
                  <a14:compatExt spid="_x0000_s76820"/>
                </a:ext>
                <a:ext uri="{FF2B5EF4-FFF2-40B4-BE49-F238E27FC236}">
                  <a16:creationId xmlns:a16="http://schemas.microsoft.com/office/drawing/2014/main" id="{00000000-0008-0000-0000-00001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25</xdr:col>
          <xdr:colOff>371475</xdr:colOff>
          <xdr:row>12</xdr:row>
          <xdr:rowOff>133350</xdr:rowOff>
        </xdr:to>
        <xdr:sp macro="" textlink="">
          <xdr:nvSpPr>
            <xdr:cNvPr id="76821" name="Group Box 21" hidden="1">
              <a:extLst>
                <a:ext uri="{63B3BB69-23CF-44E3-9099-C40C66FF867C}">
                  <a14:compatExt spid="_x0000_s76821"/>
                </a:ext>
                <a:ext uri="{FF2B5EF4-FFF2-40B4-BE49-F238E27FC236}">
                  <a16:creationId xmlns:a16="http://schemas.microsoft.com/office/drawing/2014/main" id="{00000000-0008-0000-0000-00001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22" name="Group Box 22" hidden="1">
              <a:extLst>
                <a:ext uri="{63B3BB69-23CF-44E3-9099-C40C66FF867C}">
                  <a14:compatExt spid="_x0000_s76822"/>
                </a:ext>
                <a:ext uri="{FF2B5EF4-FFF2-40B4-BE49-F238E27FC236}">
                  <a16:creationId xmlns:a16="http://schemas.microsoft.com/office/drawing/2014/main" id="{00000000-0008-0000-0000-00001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26</xdr:col>
          <xdr:colOff>352425</xdr:colOff>
          <xdr:row>12</xdr:row>
          <xdr:rowOff>142875</xdr:rowOff>
        </xdr:to>
        <xdr:sp macro="" textlink="">
          <xdr:nvSpPr>
            <xdr:cNvPr id="76823" name="Group Box 23" hidden="1">
              <a:extLst>
                <a:ext uri="{63B3BB69-23CF-44E3-9099-C40C66FF867C}">
                  <a14:compatExt spid="_x0000_s76823"/>
                </a:ext>
                <a:ext uri="{FF2B5EF4-FFF2-40B4-BE49-F238E27FC236}">
                  <a16:creationId xmlns:a16="http://schemas.microsoft.com/office/drawing/2014/main" id="{00000000-0008-0000-0000-00001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781050</xdr:colOff>
          <xdr:row>33</xdr:row>
          <xdr:rowOff>0</xdr:rowOff>
        </xdr:from>
        <xdr:to>
          <xdr:col>3</xdr:col>
          <xdr:colOff>371475</xdr:colOff>
          <xdr:row>34</xdr:row>
          <xdr:rowOff>47625</xdr:rowOff>
        </xdr:to>
        <xdr:sp macro="" textlink="">
          <xdr:nvSpPr>
            <xdr:cNvPr id="47105" name="Group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209550</xdr:rowOff>
        </xdr:to>
        <xdr:sp macro="" textlink="">
          <xdr:nvSpPr>
            <xdr:cNvPr id="47106" name="Group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31</xdr:row>
          <xdr:rowOff>0</xdr:rowOff>
        </xdr:from>
        <xdr:to>
          <xdr:col>3</xdr:col>
          <xdr:colOff>371475</xdr:colOff>
          <xdr:row>32</xdr:row>
          <xdr:rowOff>95250</xdr:rowOff>
        </xdr:to>
        <xdr:sp macro="" textlink="">
          <xdr:nvSpPr>
            <xdr:cNvPr id="47107" name="Group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17</xdr:row>
          <xdr:rowOff>0</xdr:rowOff>
        </xdr:from>
        <xdr:to>
          <xdr:col>3</xdr:col>
          <xdr:colOff>371475</xdr:colOff>
          <xdr:row>18</xdr:row>
          <xdr:rowOff>304800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33</xdr:row>
          <xdr:rowOff>0</xdr:rowOff>
        </xdr:from>
        <xdr:to>
          <xdr:col>3</xdr:col>
          <xdr:colOff>371475</xdr:colOff>
          <xdr:row>34</xdr:row>
          <xdr:rowOff>47625</xdr:rowOff>
        </xdr:to>
        <xdr:sp macro="" textlink="">
          <xdr:nvSpPr>
            <xdr:cNvPr id="47115" name="Group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209550</xdr:rowOff>
        </xdr:to>
        <xdr:sp macro="" textlink="">
          <xdr:nvSpPr>
            <xdr:cNvPr id="47116" name="Group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31</xdr:row>
          <xdr:rowOff>0</xdr:rowOff>
        </xdr:from>
        <xdr:to>
          <xdr:col>3</xdr:col>
          <xdr:colOff>371475</xdr:colOff>
          <xdr:row>32</xdr:row>
          <xdr:rowOff>95250</xdr:rowOff>
        </xdr:to>
        <xdr:sp macro="" textlink="">
          <xdr:nvSpPr>
            <xdr:cNvPr id="47117" name="Group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17</xdr:row>
          <xdr:rowOff>0</xdr:rowOff>
        </xdr:from>
        <xdr:to>
          <xdr:col>3</xdr:col>
          <xdr:colOff>371475</xdr:colOff>
          <xdr:row>18</xdr:row>
          <xdr:rowOff>304800</xdr:rowOff>
        </xdr:to>
        <xdr:sp macro="" textlink="">
          <xdr:nvSpPr>
            <xdr:cNvPr id="47118" name="Group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17</xdr:row>
          <xdr:rowOff>0</xdr:rowOff>
        </xdr:from>
        <xdr:to>
          <xdr:col>9</xdr:col>
          <xdr:colOff>276225</xdr:colOff>
          <xdr:row>18</xdr:row>
          <xdr:rowOff>304800</xdr:rowOff>
        </xdr:to>
        <xdr:sp macro="" textlink="">
          <xdr:nvSpPr>
            <xdr:cNvPr id="47144" name="Group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17</xdr:row>
          <xdr:rowOff>0</xdr:rowOff>
        </xdr:from>
        <xdr:to>
          <xdr:col>9</xdr:col>
          <xdr:colOff>276225</xdr:colOff>
          <xdr:row>18</xdr:row>
          <xdr:rowOff>304800</xdr:rowOff>
        </xdr:to>
        <xdr:sp macro="" textlink="">
          <xdr:nvSpPr>
            <xdr:cNvPr id="47145" name="Group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57150</xdr:rowOff>
        </xdr:to>
        <xdr:sp macro="" textlink="">
          <xdr:nvSpPr>
            <xdr:cNvPr id="47147" name="Group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33</xdr:row>
          <xdr:rowOff>57150</xdr:rowOff>
        </xdr:to>
        <xdr:sp macro="" textlink="">
          <xdr:nvSpPr>
            <xdr:cNvPr id="47148" name="Group Box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35</xdr:row>
          <xdr:rowOff>0</xdr:rowOff>
        </xdr:from>
        <xdr:to>
          <xdr:col>3</xdr:col>
          <xdr:colOff>371475</xdr:colOff>
          <xdr:row>36</xdr:row>
          <xdr:rowOff>57150</xdr:rowOff>
        </xdr:to>
        <xdr:sp macro="" textlink="">
          <xdr:nvSpPr>
            <xdr:cNvPr id="47149" name="Group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35</xdr:row>
          <xdr:rowOff>0</xdr:rowOff>
        </xdr:from>
        <xdr:to>
          <xdr:col>3</xdr:col>
          <xdr:colOff>371475</xdr:colOff>
          <xdr:row>36</xdr:row>
          <xdr:rowOff>57150</xdr:rowOff>
        </xdr:to>
        <xdr:sp macro="" textlink="">
          <xdr:nvSpPr>
            <xdr:cNvPr id="47150" name="Group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209550</xdr:rowOff>
        </xdr:to>
        <xdr:sp macro="" textlink="">
          <xdr:nvSpPr>
            <xdr:cNvPr id="47157" name="Group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209550</xdr:rowOff>
        </xdr:to>
        <xdr:sp macro="" textlink="">
          <xdr:nvSpPr>
            <xdr:cNvPr id="47158" name="Group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27</xdr:col>
          <xdr:colOff>371475</xdr:colOff>
          <xdr:row>12</xdr:row>
          <xdr:rowOff>209550</xdr:rowOff>
        </xdr:to>
        <xdr:sp macro="" textlink="">
          <xdr:nvSpPr>
            <xdr:cNvPr id="47167" name="Group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27</xdr:col>
          <xdr:colOff>371475</xdr:colOff>
          <xdr:row>12</xdr:row>
          <xdr:rowOff>209550</xdr:rowOff>
        </xdr:to>
        <xdr:sp macro="" textlink="">
          <xdr:nvSpPr>
            <xdr:cNvPr id="47168" name="Group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29</xdr:col>
          <xdr:colOff>371475</xdr:colOff>
          <xdr:row>12</xdr:row>
          <xdr:rowOff>209550</xdr:rowOff>
        </xdr:to>
        <xdr:sp macro="" textlink="">
          <xdr:nvSpPr>
            <xdr:cNvPr id="47169" name="Group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29</xdr:col>
          <xdr:colOff>371475</xdr:colOff>
          <xdr:row>12</xdr:row>
          <xdr:rowOff>209550</xdr:rowOff>
        </xdr:to>
        <xdr:sp macro="" textlink="">
          <xdr:nvSpPr>
            <xdr:cNvPr id="47170" name="Group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27</xdr:col>
          <xdr:colOff>371475</xdr:colOff>
          <xdr:row>15</xdr:row>
          <xdr:rowOff>123825</xdr:rowOff>
        </xdr:to>
        <xdr:sp macro="" textlink="">
          <xdr:nvSpPr>
            <xdr:cNvPr id="47171" name="Group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27</xdr:col>
          <xdr:colOff>371475</xdr:colOff>
          <xdr:row>15</xdr:row>
          <xdr:rowOff>123825</xdr:rowOff>
        </xdr:to>
        <xdr:sp macro="" textlink="">
          <xdr:nvSpPr>
            <xdr:cNvPr id="47172" name="Group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29</xdr:col>
          <xdr:colOff>371475</xdr:colOff>
          <xdr:row>15</xdr:row>
          <xdr:rowOff>123825</xdr:rowOff>
        </xdr:to>
        <xdr:sp macro="" textlink="">
          <xdr:nvSpPr>
            <xdr:cNvPr id="47173" name="Group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29</xdr:col>
          <xdr:colOff>371475</xdr:colOff>
          <xdr:row>15</xdr:row>
          <xdr:rowOff>123825</xdr:rowOff>
        </xdr:to>
        <xdr:sp macro="" textlink="">
          <xdr:nvSpPr>
            <xdr:cNvPr id="47174" name="Group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57150</xdr:rowOff>
        </xdr:to>
        <xdr:sp macro="" textlink="">
          <xdr:nvSpPr>
            <xdr:cNvPr id="47180" name="Group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57150</xdr:rowOff>
        </xdr:to>
        <xdr:sp macro="" textlink="">
          <xdr:nvSpPr>
            <xdr:cNvPr id="47181" name="Group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2" name="Group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3" name="Group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11" name="Group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12" name="Group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13" name="Group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14" name="Group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17</xdr:row>
          <xdr:rowOff>0</xdr:rowOff>
        </xdr:from>
        <xdr:to>
          <xdr:col>32</xdr:col>
          <xdr:colOff>371475</xdr:colOff>
          <xdr:row>18</xdr:row>
          <xdr:rowOff>304800</xdr:rowOff>
        </xdr:to>
        <xdr:sp macro="" textlink="">
          <xdr:nvSpPr>
            <xdr:cNvPr id="47215" name="Group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17</xdr:row>
          <xdr:rowOff>0</xdr:rowOff>
        </xdr:from>
        <xdr:to>
          <xdr:col>32</xdr:col>
          <xdr:colOff>371475</xdr:colOff>
          <xdr:row>18</xdr:row>
          <xdr:rowOff>304800</xdr:rowOff>
        </xdr:to>
        <xdr:sp macro="" textlink="">
          <xdr:nvSpPr>
            <xdr:cNvPr id="47216" name="Group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17</xdr:row>
          <xdr:rowOff>0</xdr:rowOff>
        </xdr:from>
        <xdr:to>
          <xdr:col>38</xdr:col>
          <xdr:colOff>276225</xdr:colOff>
          <xdr:row>18</xdr:row>
          <xdr:rowOff>304800</xdr:rowOff>
        </xdr:to>
        <xdr:sp macro="" textlink="">
          <xdr:nvSpPr>
            <xdr:cNvPr id="47217" name="Group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17</xdr:row>
          <xdr:rowOff>0</xdr:rowOff>
        </xdr:from>
        <xdr:to>
          <xdr:col>38</xdr:col>
          <xdr:colOff>276225</xdr:colOff>
          <xdr:row>18</xdr:row>
          <xdr:rowOff>304800</xdr:rowOff>
        </xdr:to>
        <xdr:sp macro="" textlink="">
          <xdr:nvSpPr>
            <xdr:cNvPr id="47218" name="Group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219" name="Group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220" name="Group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221" name="Group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222" name="Group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23" name="Group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24" name="Group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25" name="Group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26" name="Group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27" name="Group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28" name="Group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29" name="Group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30" name="Group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18</xdr:row>
          <xdr:rowOff>0</xdr:rowOff>
        </xdr:from>
        <xdr:to>
          <xdr:col>3</xdr:col>
          <xdr:colOff>371475</xdr:colOff>
          <xdr:row>19</xdr:row>
          <xdr:rowOff>304800</xdr:rowOff>
        </xdr:to>
        <xdr:sp macro="" textlink="">
          <xdr:nvSpPr>
            <xdr:cNvPr id="47232" name="Group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18</xdr:row>
          <xdr:rowOff>0</xdr:rowOff>
        </xdr:from>
        <xdr:to>
          <xdr:col>3</xdr:col>
          <xdr:colOff>371475</xdr:colOff>
          <xdr:row>19</xdr:row>
          <xdr:rowOff>304800</xdr:rowOff>
        </xdr:to>
        <xdr:sp macro="" textlink="">
          <xdr:nvSpPr>
            <xdr:cNvPr id="47233" name="Group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35" name="Group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36" name="Group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37" name="Group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17</xdr:row>
          <xdr:rowOff>0</xdr:rowOff>
        </xdr:from>
        <xdr:to>
          <xdr:col>20</xdr:col>
          <xdr:colOff>371475</xdr:colOff>
          <xdr:row>18</xdr:row>
          <xdr:rowOff>304800</xdr:rowOff>
        </xdr:to>
        <xdr:sp macro="" textlink="">
          <xdr:nvSpPr>
            <xdr:cNvPr id="47238" name="Group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39" name="Group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40" name="Group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41" name="Group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18</xdr:row>
          <xdr:rowOff>0</xdr:rowOff>
        </xdr:from>
        <xdr:to>
          <xdr:col>20</xdr:col>
          <xdr:colOff>371475</xdr:colOff>
          <xdr:row>19</xdr:row>
          <xdr:rowOff>304800</xdr:rowOff>
        </xdr:to>
        <xdr:sp macro="" textlink="">
          <xdr:nvSpPr>
            <xdr:cNvPr id="47242" name="Group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43" name="Group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19</xdr:row>
          <xdr:rowOff>0</xdr:rowOff>
        </xdr:from>
        <xdr:to>
          <xdr:col>20</xdr:col>
          <xdr:colOff>371475</xdr:colOff>
          <xdr:row>21</xdr:row>
          <xdr:rowOff>76200</xdr:rowOff>
        </xdr:to>
        <xdr:sp macro="" textlink="">
          <xdr:nvSpPr>
            <xdr:cNvPr id="47244" name="Group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45" name="Group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46" name="Group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47" name="Group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17</xdr:row>
          <xdr:rowOff>0</xdr:rowOff>
        </xdr:from>
        <xdr:to>
          <xdr:col>26</xdr:col>
          <xdr:colOff>276225</xdr:colOff>
          <xdr:row>18</xdr:row>
          <xdr:rowOff>304800</xdr:rowOff>
        </xdr:to>
        <xdr:sp macro="" textlink="">
          <xdr:nvSpPr>
            <xdr:cNvPr id="47248" name="Group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49" name="Group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0" name="Group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51" name="Group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18</xdr:row>
          <xdr:rowOff>0</xdr:rowOff>
        </xdr:from>
        <xdr:to>
          <xdr:col>26</xdr:col>
          <xdr:colOff>276225</xdr:colOff>
          <xdr:row>19</xdr:row>
          <xdr:rowOff>304800</xdr:rowOff>
        </xdr:to>
        <xdr:sp macro="" textlink="">
          <xdr:nvSpPr>
            <xdr:cNvPr id="47252" name="Group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3" name="Group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4" name="Group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55" name="Group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56" name="Group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7" name="Group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19</xdr:row>
          <xdr:rowOff>0</xdr:rowOff>
        </xdr:from>
        <xdr:to>
          <xdr:col>26</xdr:col>
          <xdr:colOff>276225</xdr:colOff>
          <xdr:row>21</xdr:row>
          <xdr:rowOff>76200</xdr:rowOff>
        </xdr:to>
        <xdr:sp macro="" textlink="">
          <xdr:nvSpPr>
            <xdr:cNvPr id="47258" name="Group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59" name="Group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20</xdr:row>
          <xdr:rowOff>0</xdr:rowOff>
        </xdr:from>
        <xdr:to>
          <xdr:col>26</xdr:col>
          <xdr:colOff>276225</xdr:colOff>
          <xdr:row>22</xdr:row>
          <xdr:rowOff>161925</xdr:rowOff>
        </xdr:to>
        <xdr:sp macro="" textlink="">
          <xdr:nvSpPr>
            <xdr:cNvPr id="47260" name="Group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18</xdr:row>
          <xdr:rowOff>9525</xdr:rowOff>
        </xdr:from>
        <xdr:to>
          <xdr:col>7</xdr:col>
          <xdr:colOff>504825</xdr:colOff>
          <xdr:row>20</xdr:row>
          <xdr:rowOff>200025</xdr:rowOff>
        </xdr:to>
        <xdr:sp macro="" textlink="">
          <xdr:nvSpPr>
            <xdr:cNvPr id="75777" name="Group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476250</xdr:colOff>
          <xdr:row>53</xdr:row>
          <xdr:rowOff>47625</xdr:rowOff>
        </xdr:to>
        <xdr:sp macro="" textlink="">
          <xdr:nvSpPr>
            <xdr:cNvPr id="75778" name="Group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476250</xdr:colOff>
          <xdr:row>53</xdr:row>
          <xdr:rowOff>47625</xdr:rowOff>
        </xdr:to>
        <xdr:sp macro="" textlink="">
          <xdr:nvSpPr>
            <xdr:cNvPr id="75779" name="Group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9525</xdr:rowOff>
        </xdr:from>
        <xdr:to>
          <xdr:col>7</xdr:col>
          <xdr:colOff>504825</xdr:colOff>
          <xdr:row>27</xdr:row>
          <xdr:rowOff>390525</xdr:rowOff>
        </xdr:to>
        <xdr:sp macro="" textlink="">
          <xdr:nvSpPr>
            <xdr:cNvPr id="75780" name="Group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16</xdr:row>
          <xdr:rowOff>0</xdr:rowOff>
        </xdr:from>
        <xdr:to>
          <xdr:col>7</xdr:col>
          <xdr:colOff>371475</xdr:colOff>
          <xdr:row>17</xdr:row>
          <xdr:rowOff>190500</xdr:rowOff>
        </xdr:to>
        <xdr:sp macro="" textlink="">
          <xdr:nvSpPr>
            <xdr:cNvPr id="75781" name="Group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16</xdr:row>
          <xdr:rowOff>0</xdr:rowOff>
        </xdr:from>
        <xdr:to>
          <xdr:col>7</xdr:col>
          <xdr:colOff>371475</xdr:colOff>
          <xdr:row>17</xdr:row>
          <xdr:rowOff>190500</xdr:rowOff>
        </xdr:to>
        <xdr:sp macro="" textlink="">
          <xdr:nvSpPr>
            <xdr:cNvPr id="75782" name="Group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3" name="Group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4" name="Group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27</xdr:col>
          <xdr:colOff>371475</xdr:colOff>
          <xdr:row>13</xdr:row>
          <xdr:rowOff>381000</xdr:rowOff>
        </xdr:to>
        <xdr:sp macro="" textlink="">
          <xdr:nvSpPr>
            <xdr:cNvPr id="75785" name="Group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27</xdr:col>
          <xdr:colOff>371475</xdr:colOff>
          <xdr:row>13</xdr:row>
          <xdr:rowOff>381000</xdr:rowOff>
        </xdr:to>
        <xdr:sp macro="" textlink="">
          <xdr:nvSpPr>
            <xdr:cNvPr id="75786" name="Group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371475</xdr:colOff>
          <xdr:row>13</xdr:row>
          <xdr:rowOff>381000</xdr:rowOff>
        </xdr:to>
        <xdr:sp macro="" textlink="">
          <xdr:nvSpPr>
            <xdr:cNvPr id="75787" name="Group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371475</xdr:colOff>
          <xdr:row>13</xdr:row>
          <xdr:rowOff>381000</xdr:rowOff>
        </xdr:to>
        <xdr:sp macro="" textlink="">
          <xdr:nvSpPr>
            <xdr:cNvPr id="75788" name="Group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27</xdr:col>
          <xdr:colOff>371475</xdr:colOff>
          <xdr:row>15</xdr:row>
          <xdr:rowOff>9525</xdr:rowOff>
        </xdr:to>
        <xdr:sp macro="" textlink="">
          <xdr:nvSpPr>
            <xdr:cNvPr id="75789" name="Group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27</xdr:col>
          <xdr:colOff>371475</xdr:colOff>
          <xdr:row>15</xdr:row>
          <xdr:rowOff>9525</xdr:rowOff>
        </xdr:to>
        <xdr:sp macro="" textlink="">
          <xdr:nvSpPr>
            <xdr:cNvPr id="75790" name="Group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29</xdr:col>
          <xdr:colOff>371475</xdr:colOff>
          <xdr:row>15</xdr:row>
          <xdr:rowOff>9525</xdr:rowOff>
        </xdr:to>
        <xdr:sp macro="" textlink="">
          <xdr:nvSpPr>
            <xdr:cNvPr id="75791" name="Group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29</xdr:col>
          <xdr:colOff>371475</xdr:colOff>
          <xdr:row>15</xdr:row>
          <xdr:rowOff>9525</xdr:rowOff>
        </xdr:to>
        <xdr:sp macro="" textlink="">
          <xdr:nvSpPr>
            <xdr:cNvPr id="75792" name="Group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381000</xdr:colOff>
          <xdr:row>13</xdr:row>
          <xdr:rowOff>381000</xdr:rowOff>
        </xdr:to>
        <xdr:sp macro="" textlink="">
          <xdr:nvSpPr>
            <xdr:cNvPr id="75796" name="Group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29</xdr:col>
          <xdr:colOff>381000</xdr:colOff>
          <xdr:row>13</xdr:row>
          <xdr:rowOff>381000</xdr:rowOff>
        </xdr:to>
        <xdr:sp macro="" textlink="">
          <xdr:nvSpPr>
            <xdr:cNvPr id="75797" name="Group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798" name="Group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799" name="Group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801" name="Group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16</xdr:row>
          <xdr:rowOff>276225</xdr:rowOff>
        </xdr:from>
        <xdr:to>
          <xdr:col>27</xdr:col>
          <xdr:colOff>371475</xdr:colOff>
          <xdr:row>17</xdr:row>
          <xdr:rowOff>447675</xdr:rowOff>
        </xdr:to>
        <xdr:sp macro="" textlink="">
          <xdr:nvSpPr>
            <xdr:cNvPr id="75802" name="Group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46.xml"/><Relationship Id="rId21" Type="http://schemas.openxmlformats.org/officeDocument/2006/relationships/ctrlProp" Target="../ctrlProps/ctrlProp41.xml"/><Relationship Id="rId42" Type="http://schemas.openxmlformats.org/officeDocument/2006/relationships/ctrlProp" Target="../ctrlProps/ctrlProp62.xml"/><Relationship Id="rId47" Type="http://schemas.openxmlformats.org/officeDocument/2006/relationships/ctrlProp" Target="../ctrlProps/ctrlProp67.xml"/><Relationship Id="rId63" Type="http://schemas.openxmlformats.org/officeDocument/2006/relationships/ctrlProp" Target="../ctrlProps/ctrlProp83.xml"/><Relationship Id="rId68" Type="http://schemas.openxmlformats.org/officeDocument/2006/relationships/ctrlProp" Target="../ctrlProps/ctrlProp88.xml"/><Relationship Id="rId16" Type="http://schemas.openxmlformats.org/officeDocument/2006/relationships/ctrlProp" Target="../ctrlProps/ctrlProp3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trlProp" Target="../ctrlProps/ctrlProp78.xml"/><Relationship Id="rId66" Type="http://schemas.openxmlformats.org/officeDocument/2006/relationships/ctrlProp" Target="../ctrlProps/ctrlProp86.xml"/><Relationship Id="rId74" Type="http://schemas.openxmlformats.org/officeDocument/2006/relationships/ctrlProp" Target="../ctrlProps/ctrlProp94.xml"/><Relationship Id="rId79" Type="http://schemas.openxmlformats.org/officeDocument/2006/relationships/ctrlProp" Target="../ctrlProps/ctrlProp99.xml"/><Relationship Id="rId5" Type="http://schemas.openxmlformats.org/officeDocument/2006/relationships/ctrlProp" Target="../ctrlProps/ctrlProp25.xml"/><Relationship Id="rId61" Type="http://schemas.openxmlformats.org/officeDocument/2006/relationships/ctrlProp" Target="../ctrlProps/ctrlProp81.xml"/><Relationship Id="rId19" Type="http://schemas.openxmlformats.org/officeDocument/2006/relationships/ctrlProp" Target="../ctrlProps/ctrlProp3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64" Type="http://schemas.openxmlformats.org/officeDocument/2006/relationships/ctrlProp" Target="../ctrlProps/ctrlProp84.xml"/><Relationship Id="rId69" Type="http://schemas.openxmlformats.org/officeDocument/2006/relationships/ctrlProp" Target="../ctrlProps/ctrlProp89.xml"/><Relationship Id="rId77" Type="http://schemas.openxmlformats.org/officeDocument/2006/relationships/ctrlProp" Target="../ctrlProps/ctrlProp97.xml"/><Relationship Id="rId8" Type="http://schemas.openxmlformats.org/officeDocument/2006/relationships/ctrlProp" Target="../ctrlProps/ctrlProp28.xml"/><Relationship Id="rId51" Type="http://schemas.openxmlformats.org/officeDocument/2006/relationships/ctrlProp" Target="../ctrlProps/ctrlProp71.xml"/><Relationship Id="rId72"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59" Type="http://schemas.openxmlformats.org/officeDocument/2006/relationships/ctrlProp" Target="../ctrlProps/ctrlProp79.xml"/><Relationship Id="rId67" Type="http://schemas.openxmlformats.org/officeDocument/2006/relationships/ctrlProp" Target="../ctrlProps/ctrlProp87.xml"/><Relationship Id="rId20" Type="http://schemas.openxmlformats.org/officeDocument/2006/relationships/ctrlProp" Target="../ctrlProps/ctrlProp40.xml"/><Relationship Id="rId41" Type="http://schemas.openxmlformats.org/officeDocument/2006/relationships/ctrlProp" Target="../ctrlProps/ctrlProp61.xml"/><Relationship Id="rId54" Type="http://schemas.openxmlformats.org/officeDocument/2006/relationships/ctrlProp" Target="../ctrlProps/ctrlProp74.xml"/><Relationship Id="rId62" Type="http://schemas.openxmlformats.org/officeDocument/2006/relationships/ctrlProp" Target="../ctrlProps/ctrlProp82.xml"/><Relationship Id="rId70" Type="http://schemas.openxmlformats.org/officeDocument/2006/relationships/ctrlProp" Target="../ctrlProps/ctrlProp90.xml"/><Relationship Id="rId75" Type="http://schemas.openxmlformats.org/officeDocument/2006/relationships/ctrlProp" Target="../ctrlProps/ctrlProp95.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60" Type="http://schemas.openxmlformats.org/officeDocument/2006/relationships/ctrlProp" Target="../ctrlProps/ctrlProp80.xml"/><Relationship Id="rId65" Type="http://schemas.openxmlformats.org/officeDocument/2006/relationships/ctrlProp" Target="../ctrlProps/ctrlProp85.xml"/><Relationship Id="rId73" Type="http://schemas.openxmlformats.org/officeDocument/2006/relationships/ctrlProp" Target="../ctrlProps/ctrlProp93.xml"/><Relationship Id="rId78" Type="http://schemas.openxmlformats.org/officeDocument/2006/relationships/ctrlProp" Target="../ctrlProps/ctrlProp98.xml"/><Relationship Id="rId4" Type="http://schemas.openxmlformats.org/officeDocument/2006/relationships/ctrlProp" Target="../ctrlProps/ctrlProp24.xml"/><Relationship Id="rId9" Type="http://schemas.openxmlformats.org/officeDocument/2006/relationships/ctrlProp" Target="../ctrlProps/ctrlProp29.xml"/><Relationship Id="rId13" Type="http://schemas.openxmlformats.org/officeDocument/2006/relationships/ctrlProp" Target="../ctrlProps/ctrlProp33.xml"/><Relationship Id="rId18" Type="http://schemas.openxmlformats.org/officeDocument/2006/relationships/ctrlProp" Target="../ctrlProps/ctrlProp38.xml"/><Relationship Id="rId39" Type="http://schemas.openxmlformats.org/officeDocument/2006/relationships/ctrlProp" Target="../ctrlProps/ctrlProp59.xml"/><Relationship Id="rId34" Type="http://schemas.openxmlformats.org/officeDocument/2006/relationships/ctrlProp" Target="../ctrlProps/ctrlProp54.xml"/><Relationship Id="rId50" Type="http://schemas.openxmlformats.org/officeDocument/2006/relationships/ctrlProp" Target="../ctrlProps/ctrlProp70.xml"/><Relationship Id="rId55" Type="http://schemas.openxmlformats.org/officeDocument/2006/relationships/ctrlProp" Target="../ctrlProps/ctrlProp75.xml"/><Relationship Id="rId76" Type="http://schemas.openxmlformats.org/officeDocument/2006/relationships/ctrlProp" Target="../ctrlProps/ctrlProp96.xml"/><Relationship Id="rId7" Type="http://schemas.openxmlformats.org/officeDocument/2006/relationships/ctrlProp" Target="../ctrlProps/ctrlProp27.xml"/><Relationship Id="rId71"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17.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2" Type="http://schemas.openxmlformats.org/officeDocument/2006/relationships/drawing" Target="../drawings/drawing3.xml"/><Relationship Id="rId16" Type="http://schemas.openxmlformats.org/officeDocument/2006/relationships/ctrlProp" Target="../ctrlProps/ctrlProp112.xml"/><Relationship Id="rId20" Type="http://schemas.openxmlformats.org/officeDocument/2006/relationships/ctrlProp" Target="../ctrlProps/ctrlProp116.xml"/><Relationship Id="rId1" Type="http://schemas.openxmlformats.org/officeDocument/2006/relationships/printerSettings" Target="../printerSettings/printerSettings3.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AF52"/>
  <sheetViews>
    <sheetView tabSelected="1" view="pageBreakPreview" topLeftCell="B1" zoomScaleNormal="100" zoomScaleSheetLayoutView="100" workbookViewId="0">
      <selection activeCell="P3" sqref="P3:U3"/>
    </sheetView>
  </sheetViews>
  <sheetFormatPr defaultColWidth="9" defaultRowHeight="13.5" x14ac:dyDescent="0.15"/>
  <cols>
    <col min="1" max="1" width="2.375" style="10" customWidth="1"/>
    <col min="2" max="2" width="8.25" style="11" customWidth="1"/>
    <col min="3" max="4" width="8.75" style="11" customWidth="1"/>
    <col min="5" max="5" width="10.375" style="11" customWidth="1"/>
    <col min="6" max="6" width="2.875" style="11" customWidth="1"/>
    <col min="7" max="7" width="7" style="155" customWidth="1"/>
    <col min="8" max="8" width="4.5" style="155" customWidth="1"/>
    <col min="9" max="10" width="3.25" style="155" customWidth="1"/>
    <col min="11" max="11" width="4.5" style="155" customWidth="1"/>
    <col min="12" max="12" width="7" style="155" customWidth="1"/>
    <col min="13" max="13" width="4.5" style="155" customWidth="1"/>
    <col min="14" max="14" width="6.25" style="2" customWidth="1"/>
    <col min="15" max="15" width="4.5" style="2" customWidth="1"/>
    <col min="16" max="16" width="6.625" style="10" customWidth="1"/>
    <col min="17" max="17" width="4.5" style="10" customWidth="1"/>
    <col min="18" max="18" width="6.375" style="10" customWidth="1"/>
    <col min="19" max="19" width="4.5" style="10" customWidth="1"/>
    <col min="20" max="20" width="3.25" style="2" customWidth="1"/>
    <col min="21" max="21" width="14.625" style="11" customWidth="1"/>
    <col min="22" max="22" width="4.5" style="11" customWidth="1"/>
    <col min="23" max="23" width="2.625" style="11" customWidth="1"/>
    <col min="24" max="25" width="8.75" style="82" customWidth="1"/>
    <col min="26" max="26" width="10.5" style="82" bestFit="1" customWidth="1"/>
    <col min="27" max="27" width="12.5" style="11" customWidth="1"/>
    <col min="28" max="29" width="8.75" style="11" customWidth="1"/>
    <col min="30" max="30" width="10.25" style="11" bestFit="1" customWidth="1"/>
    <col min="31" max="31" width="9" style="11" customWidth="1"/>
    <col min="32" max="16384" width="9" style="11"/>
  </cols>
  <sheetData>
    <row r="1" spans="1:31" ht="21.95" customHeight="1" x14ac:dyDescent="0.15">
      <c r="A1" s="404" t="s">
        <v>214</v>
      </c>
      <c r="B1" s="404"/>
      <c r="C1" s="404"/>
      <c r="D1" s="404"/>
      <c r="E1" s="404"/>
      <c r="F1" s="404"/>
      <c r="G1" s="404"/>
      <c r="H1" s="404"/>
      <c r="I1" s="404"/>
      <c r="J1" s="404"/>
      <c r="K1" s="404"/>
      <c r="L1" s="102"/>
      <c r="U1" s="405" t="s">
        <v>173</v>
      </c>
      <c r="V1" s="405"/>
      <c r="X1" s="23"/>
      <c r="AD1" s="11" t="s">
        <v>4</v>
      </c>
    </row>
    <row r="2" spans="1:31" ht="21.95" customHeight="1" x14ac:dyDescent="0.15">
      <c r="A2" s="404"/>
      <c r="B2" s="404"/>
      <c r="C2" s="404"/>
      <c r="D2" s="404"/>
      <c r="E2" s="404"/>
      <c r="F2" s="404"/>
      <c r="G2" s="404"/>
      <c r="H2" s="404"/>
      <c r="I2" s="404"/>
      <c r="J2" s="404"/>
      <c r="K2" s="404"/>
      <c r="L2" s="102"/>
      <c r="U2" s="186"/>
      <c r="V2" s="186"/>
      <c r="X2" s="23"/>
    </row>
    <row r="3" spans="1:31" ht="21.95" customHeight="1" thickBot="1" x14ac:dyDescent="0.2">
      <c r="A3" s="165" t="s">
        <v>3</v>
      </c>
      <c r="B3" s="10"/>
      <c r="C3" s="10"/>
      <c r="D3" s="10"/>
      <c r="E3" s="10"/>
      <c r="F3" s="10"/>
      <c r="L3" s="65"/>
      <c r="P3" s="406" t="s">
        <v>55</v>
      </c>
      <c r="Q3" s="406"/>
      <c r="R3" s="407"/>
      <c r="S3" s="407"/>
      <c r="T3" s="407"/>
      <c r="U3" s="407"/>
      <c r="V3" s="10"/>
      <c r="W3" s="10"/>
      <c r="X3" s="23"/>
      <c r="AC3" s="75"/>
    </row>
    <row r="4" spans="1:31" ht="21.95" customHeight="1" x14ac:dyDescent="0.15">
      <c r="B4" s="408" t="s">
        <v>128</v>
      </c>
      <c r="C4" s="413" t="s">
        <v>127</v>
      </c>
      <c r="D4" s="414"/>
      <c r="F4" s="168"/>
      <c r="G4" s="168"/>
      <c r="L4" s="3" t="s">
        <v>2</v>
      </c>
      <c r="M4" s="3"/>
      <c r="N4" s="165" t="s">
        <v>7</v>
      </c>
      <c r="O4" s="73"/>
      <c r="P4" s="411"/>
      <c r="Q4" s="411"/>
      <c r="R4" s="411"/>
      <c r="S4" s="411"/>
      <c r="T4" s="411"/>
      <c r="U4" s="411"/>
      <c r="X4" s="23"/>
    </row>
    <row r="5" spans="1:31" ht="21.95" customHeight="1" x14ac:dyDescent="0.15">
      <c r="B5" s="409"/>
      <c r="C5" s="415" t="s">
        <v>125</v>
      </c>
      <c r="D5" s="416"/>
      <c r="F5" s="168"/>
      <c r="G5" s="168"/>
      <c r="L5" s="2"/>
      <c r="M5" s="2"/>
      <c r="N5" s="180" t="s">
        <v>10</v>
      </c>
      <c r="O5" s="74"/>
      <c r="P5" s="412"/>
      <c r="Q5" s="412"/>
      <c r="R5" s="412"/>
      <c r="S5" s="412"/>
      <c r="T5" s="412"/>
      <c r="U5" s="412"/>
      <c r="X5" s="23"/>
    </row>
    <row r="6" spans="1:31" ht="21.95" customHeight="1" thickBot="1" x14ac:dyDescent="0.2">
      <c r="B6" s="410"/>
      <c r="C6" s="417" t="s">
        <v>126</v>
      </c>
      <c r="D6" s="418"/>
      <c r="F6" s="168"/>
      <c r="G6" s="168"/>
      <c r="L6" s="2"/>
      <c r="M6" s="2"/>
      <c r="N6" s="165" t="s">
        <v>9</v>
      </c>
      <c r="O6" s="73"/>
      <c r="P6" s="412"/>
      <c r="Q6" s="412"/>
      <c r="R6" s="412"/>
      <c r="S6" s="412"/>
      <c r="T6" s="412"/>
      <c r="U6" s="412"/>
      <c r="X6" s="23"/>
    </row>
    <row r="7" spans="1:31" s="82" customFormat="1" ht="30.6" customHeight="1" x14ac:dyDescent="0.15">
      <c r="A7" s="428" t="s">
        <v>175</v>
      </c>
      <c r="B7" s="428"/>
      <c r="C7" s="428"/>
      <c r="D7" s="428"/>
      <c r="E7" s="428"/>
      <c r="F7" s="428"/>
      <c r="G7" s="428"/>
      <c r="H7" s="428"/>
      <c r="I7" s="428"/>
      <c r="J7" s="428"/>
      <c r="K7" s="428"/>
      <c r="L7" s="428"/>
      <c r="M7" s="428"/>
      <c r="N7" s="428"/>
      <c r="O7" s="428"/>
      <c r="P7" s="428"/>
      <c r="Q7" s="429"/>
      <c r="R7" s="429"/>
      <c r="S7" s="429"/>
      <c r="T7" s="429"/>
      <c r="U7" s="429"/>
      <c r="V7" s="429"/>
      <c r="W7" s="429"/>
      <c r="X7" s="23"/>
    </row>
    <row r="8" spans="1:31" s="82" customFormat="1" ht="39.75" customHeight="1" x14ac:dyDescent="0.15">
      <c r="A8" s="4"/>
      <c r="B8" s="11"/>
      <c r="C8" s="192" t="s">
        <v>194</v>
      </c>
      <c r="D8" s="192"/>
      <c r="E8" s="174" t="s">
        <v>58</v>
      </c>
      <c r="F8" s="430" t="s">
        <v>180</v>
      </c>
      <c r="G8" s="431"/>
      <c r="H8" s="431"/>
      <c r="I8" s="431"/>
      <c r="J8" s="431"/>
      <c r="K8" s="431"/>
      <c r="L8" s="431"/>
      <c r="M8" s="431"/>
      <c r="N8" s="431"/>
      <c r="O8" s="431"/>
      <c r="P8" s="431"/>
      <c r="Q8" s="431"/>
      <c r="R8" s="431"/>
      <c r="S8" s="431"/>
      <c r="T8" s="431"/>
      <c r="U8" s="431"/>
      <c r="V8" s="431"/>
      <c r="W8" s="11"/>
      <c r="X8" s="23"/>
      <c r="AA8" s="103"/>
    </row>
    <row r="9" spans="1:31" s="82" customFormat="1" ht="15" customHeight="1" x14ac:dyDescent="0.15">
      <c r="A9" s="4"/>
      <c r="B9" s="6"/>
      <c r="C9" s="5"/>
      <c r="D9" s="5"/>
      <c r="E9" s="7"/>
      <c r="F9" s="8"/>
      <c r="G9" s="9"/>
      <c r="H9" s="9"/>
      <c r="I9" s="9"/>
      <c r="J9" s="9"/>
      <c r="K9" s="9"/>
      <c r="L9" s="9"/>
      <c r="M9" s="9"/>
      <c r="N9" s="9"/>
      <c r="O9" s="9"/>
      <c r="P9" s="9"/>
      <c r="W9" s="11"/>
      <c r="X9" s="124" t="s">
        <v>212</v>
      </c>
      <c r="AA9" s="103"/>
      <c r="AB9" s="177"/>
      <c r="AC9" s="177"/>
    </row>
    <row r="10" spans="1:31" s="82" customFormat="1" ht="17.25" customHeight="1" x14ac:dyDescent="0.15">
      <c r="A10" s="4"/>
      <c r="B10" s="432" t="s">
        <v>0</v>
      </c>
      <c r="C10" s="432"/>
      <c r="D10" s="432"/>
      <c r="E10" s="432"/>
      <c r="F10" s="432"/>
      <c r="G10" s="432"/>
      <c r="H10" s="432"/>
      <c r="I10" s="432"/>
      <c r="J10" s="432"/>
      <c r="K10" s="432"/>
      <c r="L10" s="432"/>
      <c r="M10" s="432"/>
      <c r="N10" s="432"/>
      <c r="O10" s="432"/>
      <c r="P10" s="432"/>
      <c r="Q10" s="432"/>
      <c r="R10" s="432"/>
      <c r="S10" s="432"/>
      <c r="T10" s="432"/>
      <c r="U10" s="432"/>
      <c r="V10" s="432"/>
      <c r="W10" s="11"/>
      <c r="X10" s="245">
        <v>46143</v>
      </c>
      <c r="Y10" s="246" t="s">
        <v>8</v>
      </c>
      <c r="Z10" s="247">
        <v>46327</v>
      </c>
      <c r="AA10" s="103"/>
      <c r="AB10" s="42"/>
      <c r="AC10" s="178"/>
    </row>
    <row r="11" spans="1:31" x14ac:dyDescent="0.15">
      <c r="X11" s="23"/>
      <c r="AA11" s="103"/>
      <c r="AB11" s="177"/>
      <c r="AC11" s="177"/>
    </row>
    <row r="12" spans="1:31" s="66" customFormat="1" ht="26.1" customHeight="1" x14ac:dyDescent="0.15">
      <c r="A12" s="72"/>
      <c r="B12" s="71"/>
      <c r="C12" s="71"/>
      <c r="D12" s="71"/>
      <c r="E12" s="71"/>
      <c r="F12" s="70"/>
      <c r="G12" s="70"/>
      <c r="H12" s="70"/>
      <c r="I12" s="70"/>
      <c r="J12" s="70"/>
      <c r="K12" s="69"/>
      <c r="L12" s="69"/>
      <c r="M12" s="433" t="s">
        <v>58</v>
      </c>
      <c r="N12" s="434"/>
      <c r="O12" s="435" t="s">
        <v>137</v>
      </c>
      <c r="P12" s="436"/>
      <c r="Q12" s="436"/>
      <c r="R12" s="436"/>
      <c r="S12" s="436"/>
      <c r="T12" s="436"/>
      <c r="U12" s="437"/>
      <c r="V12" s="68"/>
      <c r="W12" s="68"/>
      <c r="X12" s="241" t="s">
        <v>103</v>
      </c>
      <c r="Y12"/>
      <c r="Z12"/>
      <c r="AA12" s="103"/>
      <c r="AB12" s="177"/>
      <c r="AC12" s="177"/>
      <c r="AE12" s="11"/>
    </row>
    <row r="13" spans="1:31" x14ac:dyDescent="0.15">
      <c r="X13" s="243">
        <v>46143</v>
      </c>
      <c r="Y13" s="244" t="s">
        <v>8</v>
      </c>
      <c r="Z13" s="243">
        <v>46418</v>
      </c>
      <c r="AA13" s="103"/>
      <c r="AB13" s="42"/>
      <c r="AC13" s="178"/>
    </row>
    <row r="14" spans="1:31" ht="30" customHeight="1" x14ac:dyDescent="0.15">
      <c r="A14" s="10">
        <v>1</v>
      </c>
      <c r="B14" s="11" t="s">
        <v>81</v>
      </c>
      <c r="P14" s="438" t="str">
        <f>IF(AND(P15&gt;=$X$10,P15&lt;=$Z$10),"","【注意】雇用開始日を正しく入力")</f>
        <v>【注意】雇用開始日を正しく入力</v>
      </c>
      <c r="Q14" s="438"/>
      <c r="R14" s="438"/>
      <c r="S14" s="439" t="str">
        <f>IF(AND(U15&gt;=$P$15,U15&lt;$X$15),"","【注意】雇用期間は６か月以内")</f>
        <v>【注意】雇用期間は６か月以内</v>
      </c>
      <c r="T14" s="439"/>
      <c r="U14" s="439"/>
      <c r="V14" s="439"/>
      <c r="X14" s="241" t="s">
        <v>105</v>
      </c>
      <c r="Y14"/>
      <c r="Z14"/>
      <c r="AA14" s="103"/>
      <c r="AB14" s="98"/>
      <c r="AC14" s="98"/>
    </row>
    <row r="15" spans="1:31" ht="23.25" customHeight="1" x14ac:dyDescent="0.15">
      <c r="B15" s="374" t="s">
        <v>53</v>
      </c>
      <c r="C15" s="375"/>
      <c r="D15" s="376"/>
      <c r="E15" s="440" t="str">
        <f>IF(ISBLANK('＜採用時・対象者ごと＞❸対象者確認書【❷と連動】（報告3）'!L12),"",'＜採用時・対象者ごと＞❸対象者確認書【❷と連動】（報告3）'!L12)</f>
        <v/>
      </c>
      <c r="F15" s="441"/>
      <c r="G15" s="159" t="s">
        <v>20</v>
      </c>
      <c r="H15" s="440" t="str">
        <f>IF(ISBLANK('＜採用時・対象者ごと＞❸対象者確認書【❷と連動】（報告3）'!O12),"",'＜採用時・対象者ごと＞❸対象者確認書【❷と連動】（報告3）'!O12)</f>
        <v/>
      </c>
      <c r="I15" s="442"/>
      <c r="J15" s="442"/>
      <c r="K15" s="441"/>
      <c r="L15" s="443" t="s">
        <v>5</v>
      </c>
      <c r="M15" s="444"/>
      <c r="N15" s="444"/>
      <c r="O15" s="445"/>
      <c r="P15" s="390" t="str">
        <f>IF(ISBLANK('＜採用時・対象者ごと＞❸対象者確認書【❷と連動】（報告3）'!D14),"",'＜採用時・対象者ごと＞❸対象者確認書【❷と連動】（報告3）'!D14)</f>
        <v/>
      </c>
      <c r="Q15" s="446"/>
      <c r="R15" s="447"/>
      <c r="S15" s="448" t="s">
        <v>8</v>
      </c>
      <c r="T15" s="448"/>
      <c r="U15" s="390" t="str">
        <f>IF(ISBLANK('＜採用時・対象者ごと＞❸対象者確認書【❷と連動】（報告3）'!D14),"",'＜採用時・対象者ごと＞❸対象者確認書【❷と連動】（報告3）'!H14)</f>
        <v/>
      </c>
      <c r="V15" s="391"/>
      <c r="X15" s="242" t="str">
        <f>IF(P15="","",EDATE(P15,6))</f>
        <v/>
      </c>
      <c r="Y15"/>
      <c r="Z15"/>
      <c r="AA15" s="123"/>
    </row>
    <row r="16" spans="1:31" ht="23.25" customHeight="1" x14ac:dyDescent="0.15">
      <c r="B16" s="374" t="s">
        <v>16</v>
      </c>
      <c r="C16" s="375"/>
      <c r="D16" s="376"/>
      <c r="E16" s="392" t="str">
        <f>IF(ISBLANK('＜採用時・対象者ごと＞❸対象者確認書【❷と連動】（報告3）'!D11),"",'＜採用時・対象者ごと＞❸対象者確認書【❷と連動】（報告3）'!D11)</f>
        <v/>
      </c>
      <c r="F16" s="393"/>
      <c r="G16" s="393"/>
      <c r="H16" s="393"/>
      <c r="I16" s="393"/>
      <c r="J16" s="393"/>
      <c r="K16" s="393"/>
      <c r="L16" s="394"/>
      <c r="M16" s="394"/>
      <c r="N16" s="394"/>
      <c r="O16" s="394"/>
      <c r="P16" s="394"/>
      <c r="Q16" s="394"/>
      <c r="R16" s="394"/>
      <c r="S16" s="394"/>
      <c r="T16" s="394"/>
      <c r="U16" s="394"/>
      <c r="V16" s="395"/>
      <c r="X16" s="23"/>
    </row>
    <row r="17" spans="1:31" ht="13.5" customHeight="1" x14ac:dyDescent="0.15">
      <c r="B17" s="419" t="s">
        <v>207</v>
      </c>
      <c r="C17" s="420"/>
      <c r="D17" s="238" t="s">
        <v>205</v>
      </c>
      <c r="E17" s="403" t="str">
        <f>IF(ISBLANK('＜採用時・対象者ごと＞❸対象者確認書【❷と連動】（報告3）'!D12),"",'＜採用時・対象者ごと＞❸対象者確認書【❷と連動】（報告3）'!D12)</f>
        <v/>
      </c>
      <c r="F17" s="403"/>
      <c r="G17" s="403"/>
      <c r="H17" s="403"/>
      <c r="I17" s="403"/>
      <c r="J17" s="403"/>
      <c r="K17" s="403"/>
      <c r="L17" s="423" t="s">
        <v>11</v>
      </c>
      <c r="M17" s="423"/>
      <c r="N17" s="424"/>
      <c r="O17" s="425"/>
      <c r="P17" s="425"/>
      <c r="Q17" s="425"/>
      <c r="R17" s="426" t="s">
        <v>158</v>
      </c>
      <c r="S17" s="426"/>
      <c r="T17" s="426"/>
      <c r="U17" s="427">
        <f ca="1">DATEDIF(N17,TODAY(),"Y")</f>
        <v>126</v>
      </c>
      <c r="V17" s="427"/>
      <c r="X17" s="23"/>
    </row>
    <row r="18" spans="1:31" ht="23.25" customHeight="1" x14ac:dyDescent="0.15">
      <c r="B18" s="421"/>
      <c r="C18" s="422"/>
      <c r="D18" s="239" t="s">
        <v>206</v>
      </c>
      <c r="E18" s="396" t="str">
        <f>IF(ISBLANK('＜採用時・対象者ごと＞❸対象者確認書【❷と連動】（報告3）'!D13),"",'＜採用時・対象者ごと＞❸対象者確認書【❷と連動】（報告3）'!D13)</f>
        <v/>
      </c>
      <c r="F18" s="396"/>
      <c r="G18" s="396"/>
      <c r="H18" s="396"/>
      <c r="I18" s="396"/>
      <c r="J18" s="396"/>
      <c r="K18" s="396"/>
      <c r="L18" s="423"/>
      <c r="M18" s="423"/>
      <c r="N18" s="425"/>
      <c r="O18" s="425"/>
      <c r="P18" s="425"/>
      <c r="Q18" s="425"/>
      <c r="R18" s="426"/>
      <c r="S18" s="426"/>
      <c r="T18" s="426"/>
      <c r="U18" s="427"/>
      <c r="V18" s="427"/>
      <c r="X18" s="23"/>
    </row>
    <row r="19" spans="1:31" ht="23.25" customHeight="1" x14ac:dyDescent="0.15">
      <c r="B19" s="257" t="s">
        <v>13</v>
      </c>
      <c r="C19" s="258"/>
      <c r="D19" s="259"/>
      <c r="E19" s="397" t="s">
        <v>58</v>
      </c>
      <c r="F19" s="397"/>
      <c r="G19" s="398"/>
      <c r="H19" s="399"/>
      <c r="I19" s="399"/>
      <c r="J19" s="399"/>
      <c r="K19" s="399"/>
      <c r="L19" s="399"/>
      <c r="M19" s="399"/>
      <c r="N19" s="399"/>
      <c r="O19" s="399"/>
      <c r="P19" s="399"/>
      <c r="Q19" s="399"/>
      <c r="R19" s="399"/>
      <c r="S19" s="399"/>
      <c r="T19" s="399"/>
      <c r="U19" s="399"/>
      <c r="V19" s="399"/>
      <c r="X19" s="23"/>
    </row>
    <row r="20" spans="1:31" ht="23.25" customHeight="1" x14ac:dyDescent="0.15">
      <c r="B20" s="257" t="s">
        <v>14</v>
      </c>
      <c r="C20" s="258"/>
      <c r="D20" s="259"/>
      <c r="E20" s="400" t="s">
        <v>58</v>
      </c>
      <c r="F20" s="400"/>
      <c r="G20" s="400"/>
      <c r="H20" s="400"/>
      <c r="I20" s="400"/>
      <c r="J20" s="400"/>
      <c r="K20" s="400"/>
      <c r="L20" s="401" t="s">
        <v>92</v>
      </c>
      <c r="M20" s="401"/>
      <c r="N20" s="402"/>
      <c r="O20" s="402"/>
      <c r="P20" s="402"/>
      <c r="Q20" s="402"/>
      <c r="R20" s="402"/>
      <c r="S20" s="402"/>
      <c r="T20" s="402"/>
      <c r="U20" s="402"/>
      <c r="V20" s="402"/>
      <c r="X20" s="34"/>
      <c r="AA20" s="123"/>
    </row>
    <row r="21" spans="1:31" ht="23.25" customHeight="1" x14ac:dyDescent="0.15">
      <c r="B21" s="330" t="s">
        <v>167</v>
      </c>
      <c r="C21" s="331"/>
      <c r="D21" s="332"/>
      <c r="E21" s="176"/>
      <c r="F21" s="386" t="s">
        <v>111</v>
      </c>
      <c r="G21" s="387"/>
      <c r="H21" s="387"/>
      <c r="I21" s="387"/>
      <c r="J21" s="387"/>
      <c r="K21" s="387"/>
      <c r="L21" s="387"/>
      <c r="M21" s="387"/>
      <c r="N21" s="387"/>
      <c r="O21" s="387"/>
      <c r="P21" s="387"/>
      <c r="Q21" s="387"/>
      <c r="R21" s="387"/>
      <c r="S21" s="387"/>
      <c r="T21" s="387"/>
      <c r="U21" s="99">
        <f>IF(AND(E21="○",E23="○"),0,IF(E21="○",1,IF(E22="○",2,IF(E23="○",3,0))))</f>
        <v>0</v>
      </c>
      <c r="V21" s="161"/>
      <c r="X21" s="23"/>
      <c r="AA21" s="123"/>
    </row>
    <row r="22" spans="1:31" ht="23.25" customHeight="1" x14ac:dyDescent="0.15">
      <c r="B22" s="333"/>
      <c r="C22" s="334"/>
      <c r="D22" s="335"/>
      <c r="E22" s="176"/>
      <c r="F22" s="386" t="s">
        <v>112</v>
      </c>
      <c r="G22" s="387"/>
      <c r="H22" s="387"/>
      <c r="I22" s="387"/>
      <c r="J22" s="387"/>
      <c r="K22" s="387"/>
      <c r="L22" s="387"/>
      <c r="M22" s="387"/>
      <c r="N22" s="387"/>
      <c r="O22" s="387"/>
      <c r="P22" s="387"/>
      <c r="Q22" s="387"/>
      <c r="R22" s="387"/>
      <c r="S22" s="387">
        <v>3</v>
      </c>
      <c r="T22" s="387"/>
      <c r="U22" s="99"/>
      <c r="V22" s="161"/>
      <c r="X22" s="23"/>
      <c r="AA22" s="123"/>
      <c r="AD22" s="212">
        <v>0</v>
      </c>
      <c r="AE22" s="212" t="s">
        <v>61</v>
      </c>
    </row>
    <row r="23" spans="1:31" ht="23.25" customHeight="1" x14ac:dyDescent="0.15">
      <c r="B23" s="336"/>
      <c r="C23" s="337"/>
      <c r="D23" s="338"/>
      <c r="E23" s="176"/>
      <c r="F23" s="386" t="s">
        <v>176</v>
      </c>
      <c r="G23" s="387"/>
      <c r="H23" s="387"/>
      <c r="I23" s="387"/>
      <c r="J23" s="387"/>
      <c r="K23" s="387"/>
      <c r="L23" s="387"/>
      <c r="M23" s="387"/>
      <c r="N23" s="387"/>
      <c r="O23" s="387"/>
      <c r="P23" s="387"/>
      <c r="Q23" s="387"/>
      <c r="R23" s="387"/>
      <c r="S23" s="387">
        <v>3</v>
      </c>
      <c r="T23" s="387"/>
      <c r="U23" s="99"/>
      <c r="V23" s="161"/>
      <c r="X23" s="23"/>
      <c r="AA23" s="123"/>
      <c r="AD23" s="193">
        <v>0</v>
      </c>
      <c r="AE23" s="193" t="s">
        <v>61</v>
      </c>
    </row>
    <row r="24" spans="1:31" ht="30" customHeight="1" x14ac:dyDescent="0.15">
      <c r="B24" s="339" t="s">
        <v>93</v>
      </c>
      <c r="C24" s="340"/>
      <c r="D24" s="341"/>
      <c r="E24" s="388" t="str">
        <f>IF($U$21=0," ",(IF($U$21=1,"1,980,000円",IF($U$21=2,"1,200,000円",IF($U$21=3,"1,200,000円",0)))))</f>
        <v xml:space="preserve"> </v>
      </c>
      <c r="F24" s="389"/>
      <c r="G24" s="389"/>
      <c r="H24" s="389"/>
      <c r="I24" s="389"/>
      <c r="J24" s="389"/>
      <c r="K24" s="389"/>
      <c r="L24" s="389"/>
      <c r="M24" s="389"/>
      <c r="N24" s="389"/>
      <c r="O24" s="389"/>
      <c r="P24" s="389"/>
      <c r="Q24" s="389"/>
      <c r="R24" s="389"/>
      <c r="S24" s="389"/>
      <c r="T24" s="389"/>
      <c r="U24" s="140"/>
      <c r="V24" s="141"/>
      <c r="X24" s="23"/>
      <c r="AA24" s="123"/>
      <c r="AD24" s="11">
        <v>1</v>
      </c>
      <c r="AE24" s="11" t="s">
        <v>62</v>
      </c>
    </row>
    <row r="25" spans="1:31" ht="30" customHeight="1" thickBot="1" x14ac:dyDescent="0.2">
      <c r="A25" s="10">
        <v>2</v>
      </c>
      <c r="B25" s="11" t="s">
        <v>80</v>
      </c>
      <c r="X25" s="195"/>
      <c r="AD25" s="11">
        <v>2</v>
      </c>
      <c r="AE25" s="11" t="s">
        <v>63</v>
      </c>
    </row>
    <row r="26" spans="1:31" ht="27" customHeight="1" x14ac:dyDescent="0.15">
      <c r="B26" s="291" t="s">
        <v>26</v>
      </c>
      <c r="C26" s="342" t="s">
        <v>17</v>
      </c>
      <c r="D26" s="343"/>
      <c r="E26" s="208" t="s">
        <v>170</v>
      </c>
      <c r="F26" s="300" t="s">
        <v>165</v>
      </c>
      <c r="G26" s="263"/>
      <c r="H26" s="264"/>
      <c r="I26" s="264"/>
      <c r="J26" s="264"/>
      <c r="K26" s="64" t="s">
        <v>12</v>
      </c>
      <c r="L26" s="263"/>
      <c r="M26" s="264"/>
      <c r="N26" s="264"/>
      <c r="O26" s="64" t="s">
        <v>12</v>
      </c>
      <c r="P26" s="263"/>
      <c r="Q26" s="264"/>
      <c r="R26" s="264"/>
      <c r="S26" s="64" t="s">
        <v>12</v>
      </c>
      <c r="T26" s="260" t="s">
        <v>24</v>
      </c>
      <c r="U26" s="267">
        <f>ROUNDDOWN((SUM(G27+L27+P27+G29+L29+P29+G31)+SUM(I27+N27+R27+I29+N29+R29+I31)/60)*E27,0)</f>
        <v>0</v>
      </c>
      <c r="V26" s="260" t="s">
        <v>1</v>
      </c>
      <c r="X26" s="202"/>
      <c r="Y26" s="177"/>
      <c r="Z26" s="177"/>
      <c r="AD26" s="204"/>
      <c r="AE26" s="204"/>
    </row>
    <row r="27" spans="1:31" ht="26.25" customHeight="1" thickBot="1" x14ac:dyDescent="0.2">
      <c r="B27" s="292"/>
      <c r="C27" s="344"/>
      <c r="D27" s="345"/>
      <c r="E27" s="209">
        <f>IF(E29&lt;=1700,E29,1700)</f>
        <v>0</v>
      </c>
      <c r="F27" s="301"/>
      <c r="G27" s="87"/>
      <c r="H27" s="100" t="s">
        <v>23</v>
      </c>
      <c r="I27" s="254"/>
      <c r="J27" s="254"/>
      <c r="K27" s="88" t="s">
        <v>52</v>
      </c>
      <c r="L27" s="87"/>
      <c r="M27" s="100" t="s">
        <v>23</v>
      </c>
      <c r="N27" s="185"/>
      <c r="O27" s="88" t="s">
        <v>52</v>
      </c>
      <c r="P27" s="87"/>
      <c r="Q27" s="100" t="s">
        <v>23</v>
      </c>
      <c r="R27" s="185"/>
      <c r="S27" s="88" t="s">
        <v>52</v>
      </c>
      <c r="T27" s="261"/>
      <c r="U27" s="268"/>
      <c r="V27" s="261"/>
      <c r="X27" s="249"/>
      <c r="Y27" s="249"/>
      <c r="Z27" s="250"/>
      <c r="AE27" s="193"/>
    </row>
    <row r="28" spans="1:31" ht="28.5" customHeight="1" x14ac:dyDescent="0.15">
      <c r="B28" s="292"/>
      <c r="C28" s="346" t="s">
        <v>172</v>
      </c>
      <c r="D28" s="347"/>
      <c r="E28" s="206" t="s">
        <v>169</v>
      </c>
      <c r="F28" s="301"/>
      <c r="G28" s="252"/>
      <c r="H28" s="253"/>
      <c r="I28" s="253"/>
      <c r="J28" s="253"/>
      <c r="K28" s="89" t="s">
        <v>12</v>
      </c>
      <c r="L28" s="252"/>
      <c r="M28" s="253"/>
      <c r="N28" s="253"/>
      <c r="O28" s="89" t="s">
        <v>12</v>
      </c>
      <c r="P28" s="252"/>
      <c r="Q28" s="253"/>
      <c r="R28" s="253"/>
      <c r="S28" s="89" t="s">
        <v>12</v>
      </c>
      <c r="T28" s="261"/>
      <c r="U28" s="268"/>
      <c r="V28" s="261"/>
      <c r="X28" s="249"/>
      <c r="Y28" s="249"/>
      <c r="Z28" s="250"/>
    </row>
    <row r="29" spans="1:31" ht="22.5" customHeight="1" thickBot="1" x14ac:dyDescent="0.2">
      <c r="B29" s="292"/>
      <c r="C29" s="348"/>
      <c r="D29" s="349"/>
      <c r="E29" s="298"/>
      <c r="F29" s="301"/>
      <c r="G29" s="87"/>
      <c r="H29" s="100" t="s">
        <v>23</v>
      </c>
      <c r="I29" s="254"/>
      <c r="J29" s="254"/>
      <c r="K29" s="88" t="s">
        <v>52</v>
      </c>
      <c r="L29" s="228"/>
      <c r="M29" s="229" t="s">
        <v>23</v>
      </c>
      <c r="N29" s="230"/>
      <c r="O29" s="231" t="s">
        <v>52</v>
      </c>
      <c r="P29" s="228"/>
      <c r="Q29" s="229" t="s">
        <v>23</v>
      </c>
      <c r="R29" s="230"/>
      <c r="S29" s="231" t="s">
        <v>52</v>
      </c>
      <c r="T29" s="261"/>
      <c r="U29" s="268"/>
      <c r="V29" s="261"/>
      <c r="X29" s="251"/>
      <c r="Y29" s="251"/>
      <c r="Z29" s="250"/>
    </row>
    <row r="30" spans="1:31" ht="26.25" customHeight="1" x14ac:dyDescent="0.15">
      <c r="B30" s="292"/>
      <c r="C30" s="348"/>
      <c r="D30" s="349"/>
      <c r="E30" s="299"/>
      <c r="F30" s="301"/>
      <c r="G30" s="252"/>
      <c r="H30" s="253"/>
      <c r="I30" s="253"/>
      <c r="J30" s="253"/>
      <c r="K30" s="205" t="s">
        <v>12</v>
      </c>
      <c r="L30" s="275" t="s">
        <v>196</v>
      </c>
      <c r="M30" s="276"/>
      <c r="N30" s="277">
        <v>0</v>
      </c>
      <c r="O30" s="278"/>
      <c r="P30" s="281" t="s">
        <v>197</v>
      </c>
      <c r="Q30" s="281"/>
      <c r="R30" s="281"/>
      <c r="S30" s="282"/>
      <c r="T30" s="265"/>
      <c r="U30" s="268"/>
      <c r="V30" s="261"/>
      <c r="X30" s="251"/>
      <c r="Y30" s="251"/>
      <c r="Z30" s="250"/>
    </row>
    <row r="31" spans="1:31" ht="25.5" customHeight="1" thickBot="1" x14ac:dyDescent="0.2">
      <c r="B31" s="292"/>
      <c r="C31" s="348"/>
      <c r="D31" s="349"/>
      <c r="E31" s="207" t="s">
        <v>171</v>
      </c>
      <c r="F31" s="302"/>
      <c r="G31" s="87"/>
      <c r="H31" s="100" t="s">
        <v>23</v>
      </c>
      <c r="I31" s="254"/>
      <c r="J31" s="254"/>
      <c r="K31" s="203" t="s">
        <v>52</v>
      </c>
      <c r="L31" s="273" t="e">
        <f>ROUNDDOWN(N31/N30,0)</f>
        <v>#DIV/0!</v>
      </c>
      <c r="M31" s="274"/>
      <c r="N31" s="279">
        <v>0</v>
      </c>
      <c r="O31" s="280"/>
      <c r="P31" s="283" t="s">
        <v>198</v>
      </c>
      <c r="Q31" s="283"/>
      <c r="R31" s="283"/>
      <c r="S31" s="284"/>
      <c r="T31" s="266"/>
      <c r="U31" s="269"/>
      <c r="V31" s="262"/>
      <c r="X31" s="251"/>
      <c r="Y31" s="251"/>
      <c r="Z31" s="250"/>
    </row>
    <row r="32" spans="1:31" ht="39" customHeight="1" x14ac:dyDescent="0.15">
      <c r="B32" s="292"/>
      <c r="C32" s="294" t="s">
        <v>166</v>
      </c>
      <c r="D32" s="377"/>
      <c r="E32" s="197" t="s">
        <v>58</v>
      </c>
      <c r="F32" s="255" t="s">
        <v>199</v>
      </c>
      <c r="G32" s="255"/>
      <c r="H32" s="255"/>
      <c r="I32" s="255"/>
      <c r="J32" s="255"/>
      <c r="K32" s="255"/>
      <c r="L32" s="256"/>
      <c r="M32" s="256"/>
      <c r="N32" s="256"/>
      <c r="O32" s="256"/>
      <c r="P32" s="256"/>
      <c r="Q32" s="256"/>
      <c r="R32" s="256"/>
      <c r="S32" s="232" t="b">
        <v>1</v>
      </c>
      <c r="T32" s="191" t="s">
        <v>24</v>
      </c>
      <c r="U32" s="83">
        <f>IF(E32="○",ROUNDDOWN(U26*0.15,0),0)</f>
        <v>0</v>
      </c>
      <c r="V32" s="191" t="s">
        <v>1</v>
      </c>
      <c r="X32" s="251"/>
      <c r="Y32" s="251"/>
      <c r="Z32" s="250"/>
    </row>
    <row r="33" spans="1:32" ht="23.25" customHeight="1" x14ac:dyDescent="0.15">
      <c r="B33" s="293"/>
      <c r="C33" s="257" t="s">
        <v>18</v>
      </c>
      <c r="D33" s="259"/>
      <c r="E33" s="257"/>
      <c r="F33" s="258"/>
      <c r="G33" s="258"/>
      <c r="H33" s="258"/>
      <c r="I33" s="258"/>
      <c r="J33" s="258"/>
      <c r="K33" s="258"/>
      <c r="L33" s="258"/>
      <c r="M33" s="258"/>
      <c r="N33" s="258"/>
      <c r="O33" s="258"/>
      <c r="P33" s="258"/>
      <c r="Q33" s="258"/>
      <c r="R33" s="258"/>
      <c r="S33" s="259"/>
      <c r="T33" s="191" t="s">
        <v>24</v>
      </c>
      <c r="U33" s="84">
        <f>SUM(U26+U32)</f>
        <v>0</v>
      </c>
      <c r="V33" s="191" t="s">
        <v>1</v>
      </c>
      <c r="X33" s="43"/>
    </row>
    <row r="34" spans="1:32" ht="59.25" customHeight="1" x14ac:dyDescent="0.15">
      <c r="B34" s="294" t="s">
        <v>195</v>
      </c>
      <c r="C34" s="258"/>
      <c r="D34" s="259"/>
      <c r="E34" s="197" t="s">
        <v>58</v>
      </c>
      <c r="F34" s="270" t="s">
        <v>209</v>
      </c>
      <c r="G34" s="271"/>
      <c r="H34" s="271"/>
      <c r="I34" s="271"/>
      <c r="J34" s="271"/>
      <c r="K34" s="271"/>
      <c r="L34" s="271"/>
      <c r="M34" s="271"/>
      <c r="N34" s="271"/>
      <c r="O34" s="271"/>
      <c r="P34" s="271"/>
      <c r="Q34" s="271"/>
      <c r="R34" s="271"/>
      <c r="S34" s="271"/>
      <c r="T34" s="271"/>
      <c r="U34" s="271"/>
      <c r="V34" s="272"/>
      <c r="X34" s="43"/>
    </row>
    <row r="35" spans="1:32" ht="26.1" customHeight="1" x14ac:dyDescent="0.15">
      <c r="B35" s="350" t="s">
        <v>159</v>
      </c>
      <c r="C35" s="351"/>
      <c r="D35" s="352"/>
      <c r="E35" s="257" t="s">
        <v>15</v>
      </c>
      <c r="F35" s="259"/>
      <c r="G35" s="295" t="s">
        <v>134</v>
      </c>
      <c r="H35" s="296"/>
      <c r="I35" s="296"/>
      <c r="J35" s="296"/>
      <c r="K35" s="296"/>
      <c r="L35" s="296"/>
      <c r="M35" s="297"/>
      <c r="N35" s="327" t="s">
        <v>21</v>
      </c>
      <c r="O35" s="63" t="s">
        <v>51</v>
      </c>
      <c r="P35" s="329"/>
      <c r="Q35" s="329"/>
      <c r="R35" s="329"/>
      <c r="S35" s="329"/>
      <c r="T35" s="62" t="s">
        <v>1</v>
      </c>
      <c r="U35" s="267">
        <f>IF(M12="課税",P36,IF(M12="免税",P35,0))</f>
        <v>0</v>
      </c>
      <c r="V35" s="260" t="s">
        <v>1</v>
      </c>
      <c r="X35" s="43"/>
      <c r="AA35" s="193"/>
      <c r="AB35" s="195"/>
      <c r="AC35" s="82"/>
      <c r="AD35" s="82"/>
      <c r="AE35" s="193"/>
      <c r="AF35" s="193"/>
    </row>
    <row r="36" spans="1:32" ht="26.1" customHeight="1" x14ac:dyDescent="0.15">
      <c r="B36" s="353"/>
      <c r="C36" s="249"/>
      <c r="D36" s="354"/>
      <c r="E36" s="320" t="s">
        <v>6</v>
      </c>
      <c r="F36" s="321"/>
      <c r="G36" s="316"/>
      <c r="H36" s="317"/>
      <c r="I36" s="317"/>
      <c r="J36" s="317"/>
      <c r="K36" s="317"/>
      <c r="L36" s="317"/>
      <c r="M36" s="318"/>
      <c r="N36" s="328"/>
      <c r="O36" s="12" t="s">
        <v>50</v>
      </c>
      <c r="P36" s="319">
        <f>ROUNDDOWN(P35/1.1,0)</f>
        <v>0</v>
      </c>
      <c r="Q36" s="319"/>
      <c r="R36" s="319"/>
      <c r="S36" s="319"/>
      <c r="T36" s="62" t="s">
        <v>1</v>
      </c>
      <c r="U36" s="268"/>
      <c r="V36" s="261"/>
      <c r="X36" s="43"/>
      <c r="AA36" s="193"/>
      <c r="AB36" s="195"/>
      <c r="AC36" s="82"/>
      <c r="AD36" s="82"/>
      <c r="AE36" s="193"/>
      <c r="AF36" s="193"/>
    </row>
    <row r="37" spans="1:32" ht="26.1" customHeight="1" x14ac:dyDescent="0.15">
      <c r="B37" s="355"/>
      <c r="C37" s="356"/>
      <c r="D37" s="357"/>
      <c r="E37" s="320" t="s">
        <v>49</v>
      </c>
      <c r="F37" s="321"/>
      <c r="G37" s="322"/>
      <c r="H37" s="323"/>
      <c r="I37" s="323"/>
      <c r="J37" s="160" t="s">
        <v>8</v>
      </c>
      <c r="K37" s="322"/>
      <c r="L37" s="323"/>
      <c r="M37" s="323"/>
      <c r="N37" s="324" t="str">
        <f>IF(AND(G37&gt;=$P$15,G37&lt;=$G$37),"","【注意】雇用期間内に受講する")</f>
        <v/>
      </c>
      <c r="O37" s="325"/>
      <c r="P37" s="325"/>
      <c r="Q37" s="326" t="str">
        <f>IF(AND(K37&gt;$G$37,K37&lt;=$U$15),"","【注意】雇用期間内に修了必須")</f>
        <v>【注意】雇用期間内に修了必須</v>
      </c>
      <c r="R37" s="326"/>
      <c r="S37" s="326"/>
      <c r="T37" s="170"/>
      <c r="U37" s="269"/>
      <c r="V37" s="262"/>
      <c r="X37" s="43"/>
      <c r="AA37" s="193"/>
      <c r="AB37" s="195"/>
      <c r="AC37" s="82"/>
      <c r="AD37" s="82"/>
      <c r="AE37" s="193"/>
      <c r="AF37" s="193"/>
    </row>
    <row r="38" spans="1:32" s="82" customFormat="1" ht="28.5" customHeight="1" x14ac:dyDescent="0.15">
      <c r="A38" s="187"/>
      <c r="B38" s="358" t="s">
        <v>211</v>
      </c>
      <c r="C38" s="359"/>
      <c r="D38" s="360"/>
      <c r="E38" s="306" t="s">
        <v>210</v>
      </c>
      <c r="F38" s="307"/>
      <c r="G38" s="307"/>
      <c r="H38" s="307"/>
      <c r="I38" s="307"/>
      <c r="J38" s="307"/>
      <c r="K38" s="307"/>
      <c r="L38" s="307"/>
      <c r="M38" s="308"/>
      <c r="N38" s="312" t="s">
        <v>21</v>
      </c>
      <c r="O38" s="222" t="s">
        <v>51</v>
      </c>
      <c r="P38" s="314"/>
      <c r="Q38" s="314"/>
      <c r="R38" s="314"/>
      <c r="S38" s="314"/>
      <c r="T38" s="223" t="s">
        <v>1</v>
      </c>
      <c r="U38" s="370">
        <v>0</v>
      </c>
      <c r="V38" s="372" t="s">
        <v>1</v>
      </c>
      <c r="W38" s="11"/>
      <c r="X38" s="43"/>
      <c r="AA38" s="11"/>
      <c r="AB38" s="195"/>
    </row>
    <row r="39" spans="1:32" s="82" customFormat="1" ht="28.5" customHeight="1" x14ac:dyDescent="0.15">
      <c r="A39" s="187"/>
      <c r="B39" s="361"/>
      <c r="C39" s="362"/>
      <c r="D39" s="363"/>
      <c r="E39" s="309"/>
      <c r="F39" s="310"/>
      <c r="G39" s="310"/>
      <c r="H39" s="310"/>
      <c r="I39" s="310"/>
      <c r="J39" s="310"/>
      <c r="K39" s="310"/>
      <c r="L39" s="310"/>
      <c r="M39" s="311"/>
      <c r="N39" s="313"/>
      <c r="O39" s="224" t="s">
        <v>50</v>
      </c>
      <c r="P39" s="315">
        <f>ROUNDDOWN(P38/1.1,0)</f>
        <v>0</v>
      </c>
      <c r="Q39" s="315"/>
      <c r="R39" s="315"/>
      <c r="S39" s="315"/>
      <c r="T39" s="223" t="s">
        <v>1</v>
      </c>
      <c r="U39" s="371"/>
      <c r="V39" s="373"/>
      <c r="W39" s="11"/>
      <c r="X39" s="43"/>
      <c r="AA39" s="11"/>
      <c r="AB39" s="195"/>
    </row>
    <row r="40" spans="1:32" ht="23.25" customHeight="1" x14ac:dyDescent="0.15">
      <c r="B40" s="257" t="s">
        <v>189</v>
      </c>
      <c r="C40" s="258"/>
      <c r="D40" s="259"/>
      <c r="E40" s="257" t="s">
        <v>48</v>
      </c>
      <c r="F40" s="258"/>
      <c r="G40" s="258"/>
      <c r="H40" s="258"/>
      <c r="I40" s="258"/>
      <c r="J40" s="258"/>
      <c r="K40" s="258"/>
      <c r="L40" s="258"/>
      <c r="M40" s="258"/>
      <c r="N40" s="258"/>
      <c r="O40" s="258"/>
      <c r="P40" s="258"/>
      <c r="Q40" s="258"/>
      <c r="R40" s="258"/>
      <c r="S40" s="258"/>
      <c r="T40" s="259"/>
      <c r="U40" s="83">
        <v>40000</v>
      </c>
      <c r="V40" s="191" t="s">
        <v>1</v>
      </c>
      <c r="X40" s="23"/>
      <c r="AB40" s="195"/>
      <c r="AC40" s="82"/>
      <c r="AD40" s="82"/>
    </row>
    <row r="41" spans="1:32" ht="23.25" customHeight="1" x14ac:dyDescent="0.15">
      <c r="B41" s="257" t="s">
        <v>94</v>
      </c>
      <c r="C41" s="258"/>
      <c r="D41" s="258"/>
      <c r="E41" s="60"/>
      <c r="F41" s="60"/>
      <c r="G41" s="60"/>
      <c r="H41" s="60"/>
      <c r="I41" s="60"/>
      <c r="J41" s="60"/>
      <c r="K41" s="60"/>
      <c r="L41" s="60"/>
      <c r="M41" s="60"/>
      <c r="N41" s="60"/>
      <c r="O41" s="60"/>
      <c r="P41" s="60"/>
      <c r="Q41" s="60"/>
      <c r="R41" s="60"/>
      <c r="S41" s="60"/>
      <c r="T41" s="60"/>
      <c r="U41" s="85">
        <f>SUM(U33:U40)</f>
        <v>40000</v>
      </c>
      <c r="V41" s="191" t="s">
        <v>1</v>
      </c>
      <c r="X41" s="23"/>
      <c r="AB41" s="195"/>
      <c r="AC41" s="82"/>
      <c r="AD41" s="82"/>
    </row>
    <row r="42" spans="1:32" ht="23.25" hidden="1" customHeight="1" x14ac:dyDescent="0.15">
      <c r="A42" s="79"/>
      <c r="B42" s="382" t="s">
        <v>22</v>
      </c>
      <c r="C42" s="383"/>
      <c r="D42" s="194"/>
      <c r="E42" s="384" t="s">
        <v>56</v>
      </c>
      <c r="F42" s="385"/>
      <c r="G42" s="385"/>
      <c r="H42" s="385"/>
      <c r="I42" s="385"/>
      <c r="J42" s="385"/>
      <c r="K42" s="385"/>
      <c r="L42" s="385"/>
      <c r="M42" s="385"/>
      <c r="N42" s="385"/>
      <c r="O42" s="385"/>
      <c r="P42" s="385"/>
      <c r="Q42" s="385"/>
      <c r="R42" s="385"/>
      <c r="S42" s="385"/>
      <c r="T42" s="80"/>
      <c r="U42" s="86">
        <f>U33/U41</f>
        <v>0</v>
      </c>
      <c r="V42" s="81"/>
      <c r="AB42" s="195"/>
      <c r="AC42" s="82"/>
      <c r="AD42" s="82"/>
    </row>
    <row r="43" spans="1:32" ht="8.25" customHeight="1" x14ac:dyDescent="0.15">
      <c r="B43" s="59"/>
      <c r="C43" s="59"/>
      <c r="D43" s="59"/>
      <c r="E43" s="58"/>
      <c r="F43" s="58"/>
      <c r="G43" s="58"/>
      <c r="H43" s="58"/>
      <c r="I43" s="58"/>
      <c r="J43" s="58"/>
      <c r="K43" s="58"/>
      <c r="L43" s="58"/>
      <c r="M43" s="58"/>
      <c r="N43" s="58"/>
      <c r="O43" s="58"/>
      <c r="P43" s="58"/>
      <c r="Q43" s="58"/>
      <c r="R43" s="58"/>
      <c r="S43" s="58"/>
      <c r="T43" s="58"/>
      <c r="U43" s="57"/>
      <c r="V43" s="56"/>
    </row>
    <row r="44" spans="1:32" ht="16.5" hidden="1" customHeight="1" x14ac:dyDescent="0.15">
      <c r="B44" s="378" t="s">
        <v>95</v>
      </c>
      <c r="C44" s="379"/>
      <c r="D44" s="189"/>
      <c r="E44" s="303" t="s">
        <v>64</v>
      </c>
      <c r="F44" s="304"/>
      <c r="G44" s="304"/>
      <c r="H44" s="304"/>
      <c r="I44" s="304"/>
      <c r="J44" s="304"/>
      <c r="K44" s="304"/>
      <c r="L44" s="304"/>
      <c r="M44" s="304"/>
      <c r="N44" s="304"/>
      <c r="O44" s="304"/>
      <c r="P44" s="304"/>
      <c r="Q44" s="304"/>
      <c r="R44" s="304"/>
      <c r="S44" s="305"/>
      <c r="T44" s="112" t="s">
        <v>24</v>
      </c>
      <c r="U44" s="113">
        <f>IF($U$21=1,1980000,IF($U$21=2,1200000,IF($U$21=3,1200000,0)))</f>
        <v>0</v>
      </c>
      <c r="V44" s="112" t="s">
        <v>1</v>
      </c>
    </row>
    <row r="45" spans="1:32" ht="16.5" hidden="1" customHeight="1" x14ac:dyDescent="0.15">
      <c r="B45" s="378" t="s">
        <v>71</v>
      </c>
      <c r="C45" s="379"/>
      <c r="D45" s="189"/>
      <c r="E45" s="303" t="s">
        <v>72</v>
      </c>
      <c r="F45" s="304"/>
      <c r="G45" s="304"/>
      <c r="H45" s="304"/>
      <c r="I45" s="304"/>
      <c r="J45" s="304"/>
      <c r="K45" s="304"/>
      <c r="L45" s="304"/>
      <c r="M45" s="304"/>
      <c r="N45" s="304"/>
      <c r="O45" s="304"/>
      <c r="P45" s="304"/>
      <c r="Q45" s="304"/>
      <c r="R45" s="304"/>
      <c r="S45" s="305"/>
      <c r="T45" s="112" t="s">
        <v>24</v>
      </c>
      <c r="U45" s="113">
        <f>IF(U41&gt;U44,U44,U41)</f>
        <v>0</v>
      </c>
      <c r="V45" s="112" t="s">
        <v>1</v>
      </c>
      <c r="X45" s="11"/>
      <c r="Y45" s="11"/>
      <c r="Z45" s="11"/>
    </row>
    <row r="46" spans="1:32" ht="16.5" hidden="1" customHeight="1" x14ac:dyDescent="0.15">
      <c r="B46" s="380" t="s">
        <v>73</v>
      </c>
      <c r="C46" s="381"/>
      <c r="D46" s="190"/>
      <c r="E46" s="303" t="s">
        <v>74</v>
      </c>
      <c r="F46" s="304"/>
      <c r="G46" s="304"/>
      <c r="H46" s="304"/>
      <c r="I46" s="304"/>
      <c r="J46" s="304"/>
      <c r="K46" s="304"/>
      <c r="L46" s="304"/>
      <c r="M46" s="304"/>
      <c r="N46" s="304"/>
      <c r="O46" s="304"/>
      <c r="P46" s="304"/>
      <c r="Q46" s="304"/>
      <c r="R46" s="304"/>
      <c r="S46" s="305"/>
      <c r="T46" s="114"/>
      <c r="U46" s="115" t="e">
        <f>U33/U45</f>
        <v>#DIV/0!</v>
      </c>
      <c r="V46" s="116"/>
      <c r="X46" s="11"/>
      <c r="Y46" s="11"/>
      <c r="Z46" s="11"/>
    </row>
    <row r="47" spans="1:32" ht="26.1" customHeight="1" x14ac:dyDescent="0.15">
      <c r="B47" s="285" t="s">
        <v>98</v>
      </c>
      <c r="C47" s="286"/>
      <c r="D47" s="287"/>
      <c r="E47" s="367" t="s">
        <v>99</v>
      </c>
      <c r="F47" s="368"/>
      <c r="G47" s="368"/>
      <c r="H47" s="368"/>
      <c r="I47" s="368"/>
      <c r="J47" s="368"/>
      <c r="K47" s="368"/>
      <c r="L47" s="368"/>
      <c r="M47" s="368"/>
      <c r="N47" s="368"/>
      <c r="O47" s="368"/>
      <c r="P47" s="368"/>
      <c r="Q47" s="368"/>
      <c r="R47" s="368"/>
      <c r="S47" s="369"/>
      <c r="T47" s="188" t="s">
        <v>24</v>
      </c>
      <c r="U47" s="84" t="str">
        <f>IFERROR(IF(U46&lt;0.5,U33*2,U45),"-")</f>
        <v>-</v>
      </c>
      <c r="V47" s="188" t="s">
        <v>1</v>
      </c>
    </row>
    <row r="48" spans="1:32" ht="26.1" customHeight="1" x14ac:dyDescent="0.15">
      <c r="B48" s="288" t="s">
        <v>76</v>
      </c>
      <c r="C48" s="289"/>
      <c r="D48" s="290"/>
      <c r="E48" s="367" t="s">
        <v>77</v>
      </c>
      <c r="F48" s="368"/>
      <c r="G48" s="368"/>
      <c r="H48" s="368"/>
      <c r="I48" s="368"/>
      <c r="J48" s="368"/>
      <c r="K48" s="368"/>
      <c r="L48" s="368"/>
      <c r="M48" s="368"/>
      <c r="N48" s="368"/>
      <c r="O48" s="368"/>
      <c r="P48" s="368"/>
      <c r="Q48" s="368"/>
      <c r="R48" s="368"/>
      <c r="S48" s="369"/>
      <c r="T48" s="76"/>
      <c r="U48" s="117" t="str">
        <f>IFERROR(U33/U47,"-")</f>
        <v>-</v>
      </c>
      <c r="V48" s="191"/>
    </row>
    <row r="49" spans="2:22" ht="26.1" customHeight="1" x14ac:dyDescent="0.15">
      <c r="B49" s="285" t="s">
        <v>54</v>
      </c>
      <c r="C49" s="286"/>
      <c r="D49" s="287"/>
      <c r="E49" s="367" t="s">
        <v>97</v>
      </c>
      <c r="F49" s="368"/>
      <c r="G49" s="368"/>
      <c r="H49" s="368"/>
      <c r="I49" s="368"/>
      <c r="J49" s="368"/>
      <c r="K49" s="368"/>
      <c r="L49" s="368"/>
      <c r="M49" s="368"/>
      <c r="N49" s="368"/>
      <c r="O49" s="368"/>
      <c r="P49" s="368"/>
      <c r="Q49" s="368"/>
      <c r="R49" s="368"/>
      <c r="S49" s="369"/>
      <c r="T49" s="188" t="s">
        <v>24</v>
      </c>
      <c r="U49" s="85">
        <f>IFERROR(IF(M12="課税",ROUNDDOWN(U47*0.1,0),0),"-")</f>
        <v>0</v>
      </c>
      <c r="V49" s="188" t="s">
        <v>1</v>
      </c>
    </row>
    <row r="50" spans="2:22" ht="26.1" customHeight="1" x14ac:dyDescent="0.15">
      <c r="B50" s="285" t="s">
        <v>57</v>
      </c>
      <c r="C50" s="286"/>
      <c r="D50" s="287"/>
      <c r="E50" s="367"/>
      <c r="F50" s="368"/>
      <c r="G50" s="368"/>
      <c r="H50" s="368"/>
      <c r="I50" s="368"/>
      <c r="J50" s="368"/>
      <c r="K50" s="368"/>
      <c r="L50" s="368"/>
      <c r="M50" s="368"/>
      <c r="N50" s="368"/>
      <c r="O50" s="368"/>
      <c r="P50" s="368"/>
      <c r="Q50" s="368"/>
      <c r="R50" s="368"/>
      <c r="S50" s="369"/>
      <c r="T50" s="188" t="s">
        <v>24</v>
      </c>
      <c r="U50" s="142" t="str">
        <f>IFERROR(SUM(U47+U49),"-")</f>
        <v>-</v>
      </c>
      <c r="V50" s="188" t="s">
        <v>1</v>
      </c>
    </row>
    <row r="51" spans="2:22" ht="36" customHeight="1" x14ac:dyDescent="0.15">
      <c r="B51" s="285" t="s">
        <v>100</v>
      </c>
      <c r="C51" s="286"/>
      <c r="D51" s="287"/>
      <c r="E51" s="364" t="s">
        <v>96</v>
      </c>
      <c r="F51" s="365"/>
      <c r="G51" s="365"/>
      <c r="H51" s="365"/>
      <c r="I51" s="365"/>
      <c r="J51" s="365"/>
      <c r="K51" s="365"/>
      <c r="L51" s="365"/>
      <c r="M51" s="365"/>
      <c r="N51" s="365"/>
      <c r="O51" s="365"/>
      <c r="P51" s="365"/>
      <c r="Q51" s="365"/>
      <c r="R51" s="365"/>
      <c r="S51" s="365"/>
      <c r="T51" s="365"/>
      <c r="U51" s="365"/>
      <c r="V51" s="366"/>
    </row>
    <row r="52" spans="2:22" ht="17.25" customHeight="1" x14ac:dyDescent="0.15">
      <c r="B52" s="152"/>
      <c r="C52" s="54"/>
      <c r="D52" s="54"/>
      <c r="E52" s="152"/>
      <c r="F52" s="152"/>
      <c r="G52" s="152"/>
      <c r="H52" s="152"/>
      <c r="I52" s="152"/>
      <c r="J52" s="152"/>
      <c r="K52" s="152"/>
      <c r="L52" s="152"/>
      <c r="M52" s="152"/>
      <c r="N52" s="152"/>
      <c r="O52" s="152"/>
      <c r="P52" s="152"/>
      <c r="Q52" s="152"/>
      <c r="R52" s="152"/>
      <c r="S52" s="152"/>
      <c r="T52" s="54"/>
      <c r="U52" s="55"/>
      <c r="V52" s="54"/>
    </row>
  </sheetData>
  <sheetProtection algorithmName="SHA-512" hashValue="OYUfwfO/Xkv36lUGgSwgGAd5OF2JLHBwK5gyK4XexV1uCJb35wC8+nVrkUVWp4gmvh5zpld49oRA3Tj8hj0+Vw==" saltValue="9rjMWWXCBlCYrcQo5ZdGfw==" spinCount="100000" sheet="1" insertRows="0" selectLockedCells="1"/>
  <mergeCells count="122">
    <mergeCell ref="B17:C18"/>
    <mergeCell ref="L17:M18"/>
    <mergeCell ref="N17:Q18"/>
    <mergeCell ref="R17:T18"/>
    <mergeCell ref="U17:V18"/>
    <mergeCell ref="A7:W7"/>
    <mergeCell ref="F8:V8"/>
    <mergeCell ref="B10:V10"/>
    <mergeCell ref="M12:N12"/>
    <mergeCell ref="O12:U12"/>
    <mergeCell ref="P14:R14"/>
    <mergeCell ref="S14:V14"/>
    <mergeCell ref="E15:F15"/>
    <mergeCell ref="H15:K15"/>
    <mergeCell ref="L15:O15"/>
    <mergeCell ref="P15:R15"/>
    <mergeCell ref="S15:T15"/>
    <mergeCell ref="A1:K2"/>
    <mergeCell ref="U1:V1"/>
    <mergeCell ref="P3:U3"/>
    <mergeCell ref="B4:B6"/>
    <mergeCell ref="P4:U4"/>
    <mergeCell ref="P5:U5"/>
    <mergeCell ref="P6:U6"/>
    <mergeCell ref="C4:D4"/>
    <mergeCell ref="C5:D5"/>
    <mergeCell ref="C6:D6"/>
    <mergeCell ref="F21:T21"/>
    <mergeCell ref="F23:T23"/>
    <mergeCell ref="E24:T24"/>
    <mergeCell ref="F22:T22"/>
    <mergeCell ref="U15:V15"/>
    <mergeCell ref="E16:V16"/>
    <mergeCell ref="E18:K18"/>
    <mergeCell ref="E19:F19"/>
    <mergeCell ref="G19:V19"/>
    <mergeCell ref="E20:K20"/>
    <mergeCell ref="L20:M20"/>
    <mergeCell ref="N20:V20"/>
    <mergeCell ref="E17:K17"/>
    <mergeCell ref="E51:V51"/>
    <mergeCell ref="E50:S50"/>
    <mergeCell ref="B50:D50"/>
    <mergeCell ref="U38:U39"/>
    <mergeCell ref="V38:V39"/>
    <mergeCell ref="U35:U37"/>
    <mergeCell ref="V35:V37"/>
    <mergeCell ref="E36:F36"/>
    <mergeCell ref="B15:D15"/>
    <mergeCell ref="B16:D16"/>
    <mergeCell ref="C32:D32"/>
    <mergeCell ref="E48:S48"/>
    <mergeCell ref="E49:S49"/>
    <mergeCell ref="B49:D49"/>
    <mergeCell ref="B45:C45"/>
    <mergeCell ref="E45:S45"/>
    <mergeCell ref="B46:C46"/>
    <mergeCell ref="E46:S46"/>
    <mergeCell ref="E47:S47"/>
    <mergeCell ref="E40:T40"/>
    <mergeCell ref="B42:C42"/>
    <mergeCell ref="E42:S42"/>
    <mergeCell ref="B44:C44"/>
    <mergeCell ref="B51:D51"/>
    <mergeCell ref="B19:D19"/>
    <mergeCell ref="B20:D20"/>
    <mergeCell ref="B21:D23"/>
    <mergeCell ref="B24:D24"/>
    <mergeCell ref="C26:D27"/>
    <mergeCell ref="C28:D31"/>
    <mergeCell ref="B35:D37"/>
    <mergeCell ref="B38:D39"/>
    <mergeCell ref="B40:D40"/>
    <mergeCell ref="B48:D48"/>
    <mergeCell ref="B26:B33"/>
    <mergeCell ref="C33:D33"/>
    <mergeCell ref="B34:D34"/>
    <mergeCell ref="E35:F35"/>
    <mergeCell ref="G35:M35"/>
    <mergeCell ref="E29:E30"/>
    <mergeCell ref="F26:F31"/>
    <mergeCell ref="G26:J26"/>
    <mergeCell ref="L26:N26"/>
    <mergeCell ref="E44:S44"/>
    <mergeCell ref="E38:M39"/>
    <mergeCell ref="N38:N39"/>
    <mergeCell ref="P38:S38"/>
    <mergeCell ref="P39:S39"/>
    <mergeCell ref="G36:M36"/>
    <mergeCell ref="P36:S36"/>
    <mergeCell ref="E37:F37"/>
    <mergeCell ref="G37:I37"/>
    <mergeCell ref="K37:M37"/>
    <mergeCell ref="N37:P37"/>
    <mergeCell ref="Q37:S37"/>
    <mergeCell ref="N35:N36"/>
    <mergeCell ref="P35:S35"/>
    <mergeCell ref="F34:V34"/>
    <mergeCell ref="L31:M31"/>
    <mergeCell ref="L30:M30"/>
    <mergeCell ref="N30:O30"/>
    <mergeCell ref="N31:O31"/>
    <mergeCell ref="P30:S30"/>
    <mergeCell ref="P31:S31"/>
    <mergeCell ref="B41:D41"/>
    <mergeCell ref="B47:D47"/>
    <mergeCell ref="X27:Y28"/>
    <mergeCell ref="Z27:Z32"/>
    <mergeCell ref="X29:Y32"/>
    <mergeCell ref="G30:J30"/>
    <mergeCell ref="I31:J31"/>
    <mergeCell ref="F32:R32"/>
    <mergeCell ref="E33:S33"/>
    <mergeCell ref="V26:V31"/>
    <mergeCell ref="P26:R26"/>
    <mergeCell ref="T26:T31"/>
    <mergeCell ref="U26:U31"/>
    <mergeCell ref="I27:J27"/>
    <mergeCell ref="G28:J28"/>
    <mergeCell ref="L28:N28"/>
    <mergeCell ref="P28:R28"/>
    <mergeCell ref="I29:J29"/>
  </mergeCells>
  <phoneticPr fontId="2"/>
  <conditionalFormatting sqref="U26">
    <cfRule type="cellIs" dxfId="16" priority="5" operator="lessThan">
      <formula>#REF!</formula>
    </cfRule>
    <cfRule type="cellIs" dxfId="15" priority="6" operator="lessThan">
      <formula>#REF!</formula>
    </cfRule>
  </conditionalFormatting>
  <conditionalFormatting sqref="U32:U33">
    <cfRule type="cellIs" dxfId="14" priority="7" operator="equal">
      <formula>#REF!</formula>
    </cfRule>
    <cfRule type="cellIs" dxfId="13" priority="8" operator="equal">
      <formula>#REF!</formula>
    </cfRule>
  </conditionalFormatting>
  <conditionalFormatting sqref="U42">
    <cfRule type="cellIs" dxfId="12" priority="4" stopIfTrue="1" operator="lessThan">
      <formula>0.5</formula>
    </cfRule>
  </conditionalFormatting>
  <conditionalFormatting sqref="U48">
    <cfRule type="cellIs" dxfId="11" priority="2" stopIfTrue="1" operator="lessThan">
      <formula>0.5</formula>
    </cfRule>
  </conditionalFormatting>
  <conditionalFormatting sqref="U46">
    <cfRule type="cellIs" dxfId="10" priority="1" stopIfTrue="1" operator="lessThan">
      <formula>0.5</formula>
    </cfRule>
  </conditionalFormatting>
  <dataValidations count="22">
    <dataValidation type="date" allowBlank="1" showInputMessage="1" showErrorMessage="1" error="雇用期間中の日付を入力してください。" prompt="雇用期間中の日付を記載してください。" sqref="K37:M37 G37:I37" xr:uid="{00000000-0002-0000-0000-000000000000}">
      <formula1>46143</formula1>
      <formula2>46418</formula2>
    </dataValidation>
    <dataValidation type="date" allowBlank="1" showInputMessage="1" showErrorMessage="1" errorTitle="雇用期間の設定に誤り" error="2023/1/31までの間で雇用契約を締結します" sqref="AC13 AC10" xr:uid="{00000000-0002-0000-0000-000002000000}">
      <formula1>45413</formula1>
      <formula2>45688</formula2>
    </dataValidation>
    <dataValidation allowBlank="1" showInputMessage="1" showErrorMessage="1" errorTitle="雇用期間の設定に誤りがあります" error="雇用期間は2022/5/1～2023/1/31の間です" sqref="P14" xr:uid="{00000000-0002-0000-0000-000003000000}"/>
    <dataValidation showInputMessage="1" showErrorMessage="1" sqref="H15:K15" xr:uid="{00000000-0002-0000-0000-000004000000}"/>
    <dataValidation allowBlank="1" showInputMessage="1" showErrorMessage="1" prompt="緑色のセルには入力できません。" sqref="U26:U31" xr:uid="{00000000-0002-0000-0000-000007000000}"/>
    <dataValidation type="list" allowBlank="1" showInputMessage="1" showErrorMessage="1" sqref="L28:N28 JK28:JM28 TG28:TI28 ADC28:ADE28 AMY28:ANA28 AWU28:AWW28 BGQ28:BGS28 BQM28:BQO28 CAI28:CAK28 CKE28:CKG28 CUA28:CUC28 DDW28:DDY28 DNS28:DNU28 DXO28:DXQ28 EHK28:EHM28 ERG28:ERI28 FBC28:FBE28 FKY28:FLA28 FUU28:FUW28 GEQ28:GES28 GOM28:GOO28 GYI28:GYK28 HIE28:HIG28 HSA28:HSC28 IBW28:IBY28 ILS28:ILU28 IVO28:IVQ28 JFK28:JFM28 JPG28:JPI28 JZC28:JZE28 KIY28:KJA28 KSU28:KSW28 LCQ28:LCS28 LMM28:LMO28 LWI28:LWK28 MGE28:MGG28 MQA28:MQC28 MZW28:MZY28 NJS28:NJU28 NTO28:NTQ28 ODK28:ODM28 ONG28:ONI28 OXC28:OXE28 PGY28:PHA28 PQU28:PQW28 QAQ28:QAS28 QKM28:QKO28 QUI28:QUK28 REE28:REG28 ROA28:ROC28 RXW28:RXY28 SHS28:SHU28 SRO28:SRQ28 TBK28:TBM28 TLG28:TLI28 TVC28:TVE28 UEY28:UFA28 UOU28:UOW28 UYQ28:UYS28 VIM28:VIO28 VSI28:VSK28 WCE28:WCG28 WMA28:WMC28 WVW28:WVY28 L65565:N65565 JK65565:JM65565 TG65565:TI65565 ADC65565:ADE65565 AMY65565:ANA65565 AWU65565:AWW65565 BGQ65565:BGS65565 BQM65565:BQO65565 CAI65565:CAK65565 CKE65565:CKG65565 CUA65565:CUC65565 DDW65565:DDY65565 DNS65565:DNU65565 DXO65565:DXQ65565 EHK65565:EHM65565 ERG65565:ERI65565 FBC65565:FBE65565 FKY65565:FLA65565 FUU65565:FUW65565 GEQ65565:GES65565 GOM65565:GOO65565 GYI65565:GYK65565 HIE65565:HIG65565 HSA65565:HSC65565 IBW65565:IBY65565 ILS65565:ILU65565 IVO65565:IVQ65565 JFK65565:JFM65565 JPG65565:JPI65565 JZC65565:JZE65565 KIY65565:KJA65565 KSU65565:KSW65565 LCQ65565:LCS65565 LMM65565:LMO65565 LWI65565:LWK65565 MGE65565:MGG65565 MQA65565:MQC65565 MZW65565:MZY65565 NJS65565:NJU65565 NTO65565:NTQ65565 ODK65565:ODM65565 ONG65565:ONI65565 OXC65565:OXE65565 PGY65565:PHA65565 PQU65565:PQW65565 QAQ65565:QAS65565 QKM65565:QKO65565 QUI65565:QUK65565 REE65565:REG65565 ROA65565:ROC65565 RXW65565:RXY65565 SHS65565:SHU65565 SRO65565:SRQ65565 TBK65565:TBM65565 TLG65565:TLI65565 TVC65565:TVE65565 UEY65565:UFA65565 UOU65565:UOW65565 UYQ65565:UYS65565 VIM65565:VIO65565 VSI65565:VSK65565 WCE65565:WCG65565 WMA65565:WMC65565 WVW65565:WVY65565 L131101:N131101 JK131101:JM131101 TG131101:TI131101 ADC131101:ADE131101 AMY131101:ANA131101 AWU131101:AWW131101 BGQ131101:BGS131101 BQM131101:BQO131101 CAI131101:CAK131101 CKE131101:CKG131101 CUA131101:CUC131101 DDW131101:DDY131101 DNS131101:DNU131101 DXO131101:DXQ131101 EHK131101:EHM131101 ERG131101:ERI131101 FBC131101:FBE131101 FKY131101:FLA131101 FUU131101:FUW131101 GEQ131101:GES131101 GOM131101:GOO131101 GYI131101:GYK131101 HIE131101:HIG131101 HSA131101:HSC131101 IBW131101:IBY131101 ILS131101:ILU131101 IVO131101:IVQ131101 JFK131101:JFM131101 JPG131101:JPI131101 JZC131101:JZE131101 KIY131101:KJA131101 KSU131101:KSW131101 LCQ131101:LCS131101 LMM131101:LMO131101 LWI131101:LWK131101 MGE131101:MGG131101 MQA131101:MQC131101 MZW131101:MZY131101 NJS131101:NJU131101 NTO131101:NTQ131101 ODK131101:ODM131101 ONG131101:ONI131101 OXC131101:OXE131101 PGY131101:PHA131101 PQU131101:PQW131101 QAQ131101:QAS131101 QKM131101:QKO131101 QUI131101:QUK131101 REE131101:REG131101 ROA131101:ROC131101 RXW131101:RXY131101 SHS131101:SHU131101 SRO131101:SRQ131101 TBK131101:TBM131101 TLG131101:TLI131101 TVC131101:TVE131101 UEY131101:UFA131101 UOU131101:UOW131101 UYQ131101:UYS131101 VIM131101:VIO131101 VSI131101:VSK131101 WCE131101:WCG131101 WMA131101:WMC131101 WVW131101:WVY131101 L196637:N196637 JK196637:JM196637 TG196637:TI196637 ADC196637:ADE196637 AMY196637:ANA196637 AWU196637:AWW196637 BGQ196637:BGS196637 BQM196637:BQO196637 CAI196637:CAK196637 CKE196637:CKG196637 CUA196637:CUC196637 DDW196637:DDY196637 DNS196637:DNU196637 DXO196637:DXQ196637 EHK196637:EHM196637 ERG196637:ERI196637 FBC196637:FBE196637 FKY196637:FLA196637 FUU196637:FUW196637 GEQ196637:GES196637 GOM196637:GOO196637 GYI196637:GYK196637 HIE196637:HIG196637 HSA196637:HSC196637 IBW196637:IBY196637 ILS196637:ILU196637 IVO196637:IVQ196637 JFK196637:JFM196637 JPG196637:JPI196637 JZC196637:JZE196637 KIY196637:KJA196637 KSU196637:KSW196637 LCQ196637:LCS196637 LMM196637:LMO196637 LWI196637:LWK196637 MGE196637:MGG196637 MQA196637:MQC196637 MZW196637:MZY196637 NJS196637:NJU196637 NTO196637:NTQ196637 ODK196637:ODM196637 ONG196637:ONI196637 OXC196637:OXE196637 PGY196637:PHA196637 PQU196637:PQW196637 QAQ196637:QAS196637 QKM196637:QKO196637 QUI196637:QUK196637 REE196637:REG196637 ROA196637:ROC196637 RXW196637:RXY196637 SHS196637:SHU196637 SRO196637:SRQ196637 TBK196637:TBM196637 TLG196637:TLI196637 TVC196637:TVE196637 UEY196637:UFA196637 UOU196637:UOW196637 UYQ196637:UYS196637 VIM196637:VIO196637 VSI196637:VSK196637 WCE196637:WCG196637 WMA196637:WMC196637 WVW196637:WVY196637 L262173:N262173 JK262173:JM262173 TG262173:TI262173 ADC262173:ADE262173 AMY262173:ANA262173 AWU262173:AWW262173 BGQ262173:BGS262173 BQM262173:BQO262173 CAI262173:CAK262173 CKE262173:CKG262173 CUA262173:CUC262173 DDW262173:DDY262173 DNS262173:DNU262173 DXO262173:DXQ262173 EHK262173:EHM262173 ERG262173:ERI262173 FBC262173:FBE262173 FKY262173:FLA262173 FUU262173:FUW262173 GEQ262173:GES262173 GOM262173:GOO262173 GYI262173:GYK262173 HIE262173:HIG262173 HSA262173:HSC262173 IBW262173:IBY262173 ILS262173:ILU262173 IVO262173:IVQ262173 JFK262173:JFM262173 JPG262173:JPI262173 JZC262173:JZE262173 KIY262173:KJA262173 KSU262173:KSW262173 LCQ262173:LCS262173 LMM262173:LMO262173 LWI262173:LWK262173 MGE262173:MGG262173 MQA262173:MQC262173 MZW262173:MZY262173 NJS262173:NJU262173 NTO262173:NTQ262173 ODK262173:ODM262173 ONG262173:ONI262173 OXC262173:OXE262173 PGY262173:PHA262173 PQU262173:PQW262173 QAQ262173:QAS262173 QKM262173:QKO262173 QUI262173:QUK262173 REE262173:REG262173 ROA262173:ROC262173 RXW262173:RXY262173 SHS262173:SHU262173 SRO262173:SRQ262173 TBK262173:TBM262173 TLG262173:TLI262173 TVC262173:TVE262173 UEY262173:UFA262173 UOU262173:UOW262173 UYQ262173:UYS262173 VIM262173:VIO262173 VSI262173:VSK262173 WCE262173:WCG262173 WMA262173:WMC262173 WVW262173:WVY262173 L327709:N327709 JK327709:JM327709 TG327709:TI327709 ADC327709:ADE327709 AMY327709:ANA327709 AWU327709:AWW327709 BGQ327709:BGS327709 BQM327709:BQO327709 CAI327709:CAK327709 CKE327709:CKG327709 CUA327709:CUC327709 DDW327709:DDY327709 DNS327709:DNU327709 DXO327709:DXQ327709 EHK327709:EHM327709 ERG327709:ERI327709 FBC327709:FBE327709 FKY327709:FLA327709 FUU327709:FUW327709 GEQ327709:GES327709 GOM327709:GOO327709 GYI327709:GYK327709 HIE327709:HIG327709 HSA327709:HSC327709 IBW327709:IBY327709 ILS327709:ILU327709 IVO327709:IVQ327709 JFK327709:JFM327709 JPG327709:JPI327709 JZC327709:JZE327709 KIY327709:KJA327709 KSU327709:KSW327709 LCQ327709:LCS327709 LMM327709:LMO327709 LWI327709:LWK327709 MGE327709:MGG327709 MQA327709:MQC327709 MZW327709:MZY327709 NJS327709:NJU327709 NTO327709:NTQ327709 ODK327709:ODM327709 ONG327709:ONI327709 OXC327709:OXE327709 PGY327709:PHA327709 PQU327709:PQW327709 QAQ327709:QAS327709 QKM327709:QKO327709 QUI327709:QUK327709 REE327709:REG327709 ROA327709:ROC327709 RXW327709:RXY327709 SHS327709:SHU327709 SRO327709:SRQ327709 TBK327709:TBM327709 TLG327709:TLI327709 TVC327709:TVE327709 UEY327709:UFA327709 UOU327709:UOW327709 UYQ327709:UYS327709 VIM327709:VIO327709 VSI327709:VSK327709 WCE327709:WCG327709 WMA327709:WMC327709 WVW327709:WVY327709 L393245:N393245 JK393245:JM393245 TG393245:TI393245 ADC393245:ADE393245 AMY393245:ANA393245 AWU393245:AWW393245 BGQ393245:BGS393245 BQM393245:BQO393245 CAI393245:CAK393245 CKE393245:CKG393245 CUA393245:CUC393245 DDW393245:DDY393245 DNS393245:DNU393245 DXO393245:DXQ393245 EHK393245:EHM393245 ERG393245:ERI393245 FBC393245:FBE393245 FKY393245:FLA393245 FUU393245:FUW393245 GEQ393245:GES393245 GOM393245:GOO393245 GYI393245:GYK393245 HIE393245:HIG393245 HSA393245:HSC393245 IBW393245:IBY393245 ILS393245:ILU393245 IVO393245:IVQ393245 JFK393245:JFM393245 JPG393245:JPI393245 JZC393245:JZE393245 KIY393245:KJA393245 KSU393245:KSW393245 LCQ393245:LCS393245 LMM393245:LMO393245 LWI393245:LWK393245 MGE393245:MGG393245 MQA393245:MQC393245 MZW393245:MZY393245 NJS393245:NJU393245 NTO393245:NTQ393245 ODK393245:ODM393245 ONG393245:ONI393245 OXC393245:OXE393245 PGY393245:PHA393245 PQU393245:PQW393245 QAQ393245:QAS393245 QKM393245:QKO393245 QUI393245:QUK393245 REE393245:REG393245 ROA393245:ROC393245 RXW393245:RXY393245 SHS393245:SHU393245 SRO393245:SRQ393245 TBK393245:TBM393245 TLG393245:TLI393245 TVC393245:TVE393245 UEY393245:UFA393245 UOU393245:UOW393245 UYQ393245:UYS393245 VIM393245:VIO393245 VSI393245:VSK393245 WCE393245:WCG393245 WMA393245:WMC393245 WVW393245:WVY393245 L458781:N458781 JK458781:JM458781 TG458781:TI458781 ADC458781:ADE458781 AMY458781:ANA458781 AWU458781:AWW458781 BGQ458781:BGS458781 BQM458781:BQO458781 CAI458781:CAK458781 CKE458781:CKG458781 CUA458781:CUC458781 DDW458781:DDY458781 DNS458781:DNU458781 DXO458781:DXQ458781 EHK458781:EHM458781 ERG458781:ERI458781 FBC458781:FBE458781 FKY458781:FLA458781 FUU458781:FUW458781 GEQ458781:GES458781 GOM458781:GOO458781 GYI458781:GYK458781 HIE458781:HIG458781 HSA458781:HSC458781 IBW458781:IBY458781 ILS458781:ILU458781 IVO458781:IVQ458781 JFK458781:JFM458781 JPG458781:JPI458781 JZC458781:JZE458781 KIY458781:KJA458781 KSU458781:KSW458781 LCQ458781:LCS458781 LMM458781:LMO458781 LWI458781:LWK458781 MGE458781:MGG458781 MQA458781:MQC458781 MZW458781:MZY458781 NJS458781:NJU458781 NTO458781:NTQ458781 ODK458781:ODM458781 ONG458781:ONI458781 OXC458781:OXE458781 PGY458781:PHA458781 PQU458781:PQW458781 QAQ458781:QAS458781 QKM458781:QKO458781 QUI458781:QUK458781 REE458781:REG458781 ROA458781:ROC458781 RXW458781:RXY458781 SHS458781:SHU458781 SRO458781:SRQ458781 TBK458781:TBM458781 TLG458781:TLI458781 TVC458781:TVE458781 UEY458781:UFA458781 UOU458781:UOW458781 UYQ458781:UYS458781 VIM458781:VIO458781 VSI458781:VSK458781 WCE458781:WCG458781 WMA458781:WMC458781 WVW458781:WVY458781 L524317:N524317 JK524317:JM524317 TG524317:TI524317 ADC524317:ADE524317 AMY524317:ANA524317 AWU524317:AWW524317 BGQ524317:BGS524317 BQM524317:BQO524317 CAI524317:CAK524317 CKE524317:CKG524317 CUA524317:CUC524317 DDW524317:DDY524317 DNS524317:DNU524317 DXO524317:DXQ524317 EHK524317:EHM524317 ERG524317:ERI524317 FBC524317:FBE524317 FKY524317:FLA524317 FUU524317:FUW524317 GEQ524317:GES524317 GOM524317:GOO524317 GYI524317:GYK524317 HIE524317:HIG524317 HSA524317:HSC524317 IBW524317:IBY524317 ILS524317:ILU524317 IVO524317:IVQ524317 JFK524317:JFM524317 JPG524317:JPI524317 JZC524317:JZE524317 KIY524317:KJA524317 KSU524317:KSW524317 LCQ524317:LCS524317 LMM524317:LMO524317 LWI524317:LWK524317 MGE524317:MGG524317 MQA524317:MQC524317 MZW524317:MZY524317 NJS524317:NJU524317 NTO524317:NTQ524317 ODK524317:ODM524317 ONG524317:ONI524317 OXC524317:OXE524317 PGY524317:PHA524317 PQU524317:PQW524317 QAQ524317:QAS524317 QKM524317:QKO524317 QUI524317:QUK524317 REE524317:REG524317 ROA524317:ROC524317 RXW524317:RXY524317 SHS524317:SHU524317 SRO524317:SRQ524317 TBK524317:TBM524317 TLG524317:TLI524317 TVC524317:TVE524317 UEY524317:UFA524317 UOU524317:UOW524317 UYQ524317:UYS524317 VIM524317:VIO524317 VSI524317:VSK524317 WCE524317:WCG524317 WMA524317:WMC524317 WVW524317:WVY524317 L589853:N589853 JK589853:JM589853 TG589853:TI589853 ADC589853:ADE589853 AMY589853:ANA589853 AWU589853:AWW589853 BGQ589853:BGS589853 BQM589853:BQO589853 CAI589853:CAK589853 CKE589853:CKG589853 CUA589853:CUC589853 DDW589853:DDY589853 DNS589853:DNU589853 DXO589853:DXQ589853 EHK589853:EHM589853 ERG589853:ERI589853 FBC589853:FBE589853 FKY589853:FLA589853 FUU589853:FUW589853 GEQ589853:GES589853 GOM589853:GOO589853 GYI589853:GYK589853 HIE589853:HIG589853 HSA589853:HSC589853 IBW589853:IBY589853 ILS589853:ILU589853 IVO589853:IVQ589853 JFK589853:JFM589853 JPG589853:JPI589853 JZC589853:JZE589853 KIY589853:KJA589853 KSU589853:KSW589853 LCQ589853:LCS589853 LMM589853:LMO589853 LWI589853:LWK589853 MGE589853:MGG589853 MQA589853:MQC589853 MZW589853:MZY589853 NJS589853:NJU589853 NTO589853:NTQ589853 ODK589853:ODM589853 ONG589853:ONI589853 OXC589853:OXE589853 PGY589853:PHA589853 PQU589853:PQW589853 QAQ589853:QAS589853 QKM589853:QKO589853 QUI589853:QUK589853 REE589853:REG589853 ROA589853:ROC589853 RXW589853:RXY589853 SHS589853:SHU589853 SRO589853:SRQ589853 TBK589853:TBM589853 TLG589853:TLI589853 TVC589853:TVE589853 UEY589853:UFA589853 UOU589853:UOW589853 UYQ589853:UYS589853 VIM589853:VIO589853 VSI589853:VSK589853 WCE589853:WCG589853 WMA589853:WMC589853 WVW589853:WVY589853 L655389:N655389 JK655389:JM655389 TG655389:TI655389 ADC655389:ADE655389 AMY655389:ANA655389 AWU655389:AWW655389 BGQ655389:BGS655389 BQM655389:BQO655389 CAI655389:CAK655389 CKE655389:CKG655389 CUA655389:CUC655389 DDW655389:DDY655389 DNS655389:DNU655389 DXO655389:DXQ655389 EHK655389:EHM655389 ERG655389:ERI655389 FBC655389:FBE655389 FKY655389:FLA655389 FUU655389:FUW655389 GEQ655389:GES655389 GOM655389:GOO655389 GYI655389:GYK655389 HIE655389:HIG655389 HSA655389:HSC655389 IBW655389:IBY655389 ILS655389:ILU655389 IVO655389:IVQ655389 JFK655389:JFM655389 JPG655389:JPI655389 JZC655389:JZE655389 KIY655389:KJA655389 KSU655389:KSW655389 LCQ655389:LCS655389 LMM655389:LMO655389 LWI655389:LWK655389 MGE655389:MGG655389 MQA655389:MQC655389 MZW655389:MZY655389 NJS655389:NJU655389 NTO655389:NTQ655389 ODK655389:ODM655389 ONG655389:ONI655389 OXC655389:OXE655389 PGY655389:PHA655389 PQU655389:PQW655389 QAQ655389:QAS655389 QKM655389:QKO655389 QUI655389:QUK655389 REE655389:REG655389 ROA655389:ROC655389 RXW655389:RXY655389 SHS655389:SHU655389 SRO655389:SRQ655389 TBK655389:TBM655389 TLG655389:TLI655389 TVC655389:TVE655389 UEY655389:UFA655389 UOU655389:UOW655389 UYQ655389:UYS655389 VIM655389:VIO655389 VSI655389:VSK655389 WCE655389:WCG655389 WMA655389:WMC655389 WVW655389:WVY655389 L720925:N720925 JK720925:JM720925 TG720925:TI720925 ADC720925:ADE720925 AMY720925:ANA720925 AWU720925:AWW720925 BGQ720925:BGS720925 BQM720925:BQO720925 CAI720925:CAK720925 CKE720925:CKG720925 CUA720925:CUC720925 DDW720925:DDY720925 DNS720925:DNU720925 DXO720925:DXQ720925 EHK720925:EHM720925 ERG720925:ERI720925 FBC720925:FBE720925 FKY720925:FLA720925 FUU720925:FUW720925 GEQ720925:GES720925 GOM720925:GOO720925 GYI720925:GYK720925 HIE720925:HIG720925 HSA720925:HSC720925 IBW720925:IBY720925 ILS720925:ILU720925 IVO720925:IVQ720925 JFK720925:JFM720925 JPG720925:JPI720925 JZC720925:JZE720925 KIY720925:KJA720925 KSU720925:KSW720925 LCQ720925:LCS720925 LMM720925:LMO720925 LWI720925:LWK720925 MGE720925:MGG720925 MQA720925:MQC720925 MZW720925:MZY720925 NJS720925:NJU720925 NTO720925:NTQ720925 ODK720925:ODM720925 ONG720925:ONI720925 OXC720925:OXE720925 PGY720925:PHA720925 PQU720925:PQW720925 QAQ720925:QAS720925 QKM720925:QKO720925 QUI720925:QUK720925 REE720925:REG720925 ROA720925:ROC720925 RXW720925:RXY720925 SHS720925:SHU720925 SRO720925:SRQ720925 TBK720925:TBM720925 TLG720925:TLI720925 TVC720925:TVE720925 UEY720925:UFA720925 UOU720925:UOW720925 UYQ720925:UYS720925 VIM720925:VIO720925 VSI720925:VSK720925 WCE720925:WCG720925 WMA720925:WMC720925 WVW720925:WVY720925 L786461:N786461 JK786461:JM786461 TG786461:TI786461 ADC786461:ADE786461 AMY786461:ANA786461 AWU786461:AWW786461 BGQ786461:BGS786461 BQM786461:BQO786461 CAI786461:CAK786461 CKE786461:CKG786461 CUA786461:CUC786461 DDW786461:DDY786461 DNS786461:DNU786461 DXO786461:DXQ786461 EHK786461:EHM786461 ERG786461:ERI786461 FBC786461:FBE786461 FKY786461:FLA786461 FUU786461:FUW786461 GEQ786461:GES786461 GOM786461:GOO786461 GYI786461:GYK786461 HIE786461:HIG786461 HSA786461:HSC786461 IBW786461:IBY786461 ILS786461:ILU786461 IVO786461:IVQ786461 JFK786461:JFM786461 JPG786461:JPI786461 JZC786461:JZE786461 KIY786461:KJA786461 KSU786461:KSW786461 LCQ786461:LCS786461 LMM786461:LMO786461 LWI786461:LWK786461 MGE786461:MGG786461 MQA786461:MQC786461 MZW786461:MZY786461 NJS786461:NJU786461 NTO786461:NTQ786461 ODK786461:ODM786461 ONG786461:ONI786461 OXC786461:OXE786461 PGY786461:PHA786461 PQU786461:PQW786461 QAQ786461:QAS786461 QKM786461:QKO786461 QUI786461:QUK786461 REE786461:REG786461 ROA786461:ROC786461 RXW786461:RXY786461 SHS786461:SHU786461 SRO786461:SRQ786461 TBK786461:TBM786461 TLG786461:TLI786461 TVC786461:TVE786461 UEY786461:UFA786461 UOU786461:UOW786461 UYQ786461:UYS786461 VIM786461:VIO786461 VSI786461:VSK786461 WCE786461:WCG786461 WMA786461:WMC786461 WVW786461:WVY786461 L851997:N851997 JK851997:JM851997 TG851997:TI851997 ADC851997:ADE851997 AMY851997:ANA851997 AWU851997:AWW851997 BGQ851997:BGS851997 BQM851997:BQO851997 CAI851997:CAK851997 CKE851997:CKG851997 CUA851997:CUC851997 DDW851997:DDY851997 DNS851997:DNU851997 DXO851997:DXQ851997 EHK851997:EHM851997 ERG851997:ERI851997 FBC851997:FBE851997 FKY851997:FLA851997 FUU851997:FUW851997 GEQ851997:GES851997 GOM851997:GOO851997 GYI851997:GYK851997 HIE851997:HIG851997 HSA851997:HSC851997 IBW851997:IBY851997 ILS851997:ILU851997 IVO851997:IVQ851997 JFK851997:JFM851997 JPG851997:JPI851997 JZC851997:JZE851997 KIY851997:KJA851997 KSU851997:KSW851997 LCQ851997:LCS851997 LMM851997:LMO851997 LWI851997:LWK851997 MGE851997:MGG851997 MQA851997:MQC851997 MZW851997:MZY851997 NJS851997:NJU851997 NTO851997:NTQ851997 ODK851997:ODM851997 ONG851997:ONI851997 OXC851997:OXE851997 PGY851997:PHA851997 PQU851997:PQW851997 QAQ851997:QAS851997 QKM851997:QKO851997 QUI851997:QUK851997 REE851997:REG851997 ROA851997:ROC851997 RXW851997:RXY851997 SHS851997:SHU851997 SRO851997:SRQ851997 TBK851997:TBM851997 TLG851997:TLI851997 TVC851997:TVE851997 UEY851997:UFA851997 UOU851997:UOW851997 UYQ851997:UYS851997 VIM851997:VIO851997 VSI851997:VSK851997 WCE851997:WCG851997 WMA851997:WMC851997 WVW851997:WVY851997 L917533:N917533 JK917533:JM917533 TG917533:TI917533 ADC917533:ADE917533 AMY917533:ANA917533 AWU917533:AWW917533 BGQ917533:BGS917533 BQM917533:BQO917533 CAI917533:CAK917533 CKE917533:CKG917533 CUA917533:CUC917533 DDW917533:DDY917533 DNS917533:DNU917533 DXO917533:DXQ917533 EHK917533:EHM917533 ERG917533:ERI917533 FBC917533:FBE917533 FKY917533:FLA917533 FUU917533:FUW917533 GEQ917533:GES917533 GOM917533:GOO917533 GYI917533:GYK917533 HIE917533:HIG917533 HSA917533:HSC917533 IBW917533:IBY917533 ILS917533:ILU917533 IVO917533:IVQ917533 JFK917533:JFM917533 JPG917533:JPI917533 JZC917533:JZE917533 KIY917533:KJA917533 KSU917533:KSW917533 LCQ917533:LCS917533 LMM917533:LMO917533 LWI917533:LWK917533 MGE917533:MGG917533 MQA917533:MQC917533 MZW917533:MZY917533 NJS917533:NJU917533 NTO917533:NTQ917533 ODK917533:ODM917533 ONG917533:ONI917533 OXC917533:OXE917533 PGY917533:PHA917533 PQU917533:PQW917533 QAQ917533:QAS917533 QKM917533:QKO917533 QUI917533:QUK917533 REE917533:REG917533 ROA917533:ROC917533 RXW917533:RXY917533 SHS917533:SHU917533 SRO917533:SRQ917533 TBK917533:TBM917533 TLG917533:TLI917533 TVC917533:TVE917533 UEY917533:UFA917533 UOU917533:UOW917533 UYQ917533:UYS917533 VIM917533:VIO917533 VSI917533:VSK917533 WCE917533:WCG917533 WMA917533:WMC917533 WVW917533:WVY917533 L983069:N983069 JK983069:JM983069 TG983069:TI983069 ADC983069:ADE983069 AMY983069:ANA983069 AWU983069:AWW983069 BGQ983069:BGS983069 BQM983069:BQO983069 CAI983069:CAK983069 CKE983069:CKG983069 CUA983069:CUC983069 DDW983069:DDY983069 DNS983069:DNU983069 DXO983069:DXQ983069 EHK983069:EHM983069 ERG983069:ERI983069 FBC983069:FBE983069 FKY983069:FLA983069 FUU983069:FUW983069 GEQ983069:GES983069 GOM983069:GOO983069 GYI983069:GYK983069 HIE983069:HIG983069 HSA983069:HSC983069 IBW983069:IBY983069 ILS983069:ILU983069 IVO983069:IVQ983069 JFK983069:JFM983069 JPG983069:JPI983069 JZC983069:JZE983069 KIY983069:KJA983069 KSU983069:KSW983069 LCQ983069:LCS983069 LMM983069:LMO983069 LWI983069:LWK983069 MGE983069:MGG983069 MQA983069:MQC983069 MZW983069:MZY983069 NJS983069:NJU983069 NTO983069:NTQ983069 ODK983069:ODM983069 ONG983069:ONI983069 OXC983069:OXE983069 PGY983069:PHA983069 PQU983069:PQW983069 QAQ983069:QAS983069 QKM983069:QKO983069 QUI983069:QUK983069 REE983069:REG983069 ROA983069:ROC983069 RXW983069:RXY983069 SHS983069:SHU983069 SRO983069:SRQ983069 TBK983069:TBM983069 TLG983069:TLI983069 TVC983069:TVE983069 UEY983069:UFA983069 UOU983069:UOW983069 UYQ983069:UYS983069 VIM983069:VIO983069 VSI983069:VSK983069 WCE983069:WCG983069 WMA983069:WMC983069 WVW983069:WVY983069 G26:J26 JF26:JI26 TB26:TE26 ACX26:ADA26 AMT26:AMW26 AWP26:AWS26 BGL26:BGO26 BQH26:BQK26 CAD26:CAG26 CJZ26:CKC26 CTV26:CTY26 DDR26:DDU26 DNN26:DNQ26 DXJ26:DXM26 EHF26:EHI26 ERB26:ERE26 FAX26:FBA26 FKT26:FKW26 FUP26:FUS26 GEL26:GEO26 GOH26:GOK26 GYD26:GYG26 HHZ26:HIC26 HRV26:HRY26 IBR26:IBU26 ILN26:ILQ26 IVJ26:IVM26 JFF26:JFI26 JPB26:JPE26 JYX26:JZA26 KIT26:KIW26 KSP26:KSS26 LCL26:LCO26 LMH26:LMK26 LWD26:LWG26 MFZ26:MGC26 MPV26:MPY26 MZR26:MZU26 NJN26:NJQ26 NTJ26:NTM26 ODF26:ODI26 ONB26:ONE26 OWX26:OXA26 PGT26:PGW26 PQP26:PQS26 QAL26:QAO26 QKH26:QKK26 QUD26:QUG26 RDZ26:REC26 RNV26:RNY26 RXR26:RXU26 SHN26:SHQ26 SRJ26:SRM26 TBF26:TBI26 TLB26:TLE26 TUX26:TVA26 UET26:UEW26 UOP26:UOS26 UYL26:UYO26 VIH26:VIK26 VSD26:VSG26 WBZ26:WCC26 WLV26:WLY26 WVR26:WVU26 G65563:J65563 JF65563:JI65563 TB65563:TE65563 ACX65563:ADA65563 AMT65563:AMW65563 AWP65563:AWS65563 BGL65563:BGO65563 BQH65563:BQK65563 CAD65563:CAG65563 CJZ65563:CKC65563 CTV65563:CTY65563 DDR65563:DDU65563 DNN65563:DNQ65563 DXJ65563:DXM65563 EHF65563:EHI65563 ERB65563:ERE65563 FAX65563:FBA65563 FKT65563:FKW65563 FUP65563:FUS65563 GEL65563:GEO65563 GOH65563:GOK65563 GYD65563:GYG65563 HHZ65563:HIC65563 HRV65563:HRY65563 IBR65563:IBU65563 ILN65563:ILQ65563 IVJ65563:IVM65563 JFF65563:JFI65563 JPB65563:JPE65563 JYX65563:JZA65563 KIT65563:KIW65563 KSP65563:KSS65563 LCL65563:LCO65563 LMH65563:LMK65563 LWD65563:LWG65563 MFZ65563:MGC65563 MPV65563:MPY65563 MZR65563:MZU65563 NJN65563:NJQ65563 NTJ65563:NTM65563 ODF65563:ODI65563 ONB65563:ONE65563 OWX65563:OXA65563 PGT65563:PGW65563 PQP65563:PQS65563 QAL65563:QAO65563 QKH65563:QKK65563 QUD65563:QUG65563 RDZ65563:REC65563 RNV65563:RNY65563 RXR65563:RXU65563 SHN65563:SHQ65563 SRJ65563:SRM65563 TBF65563:TBI65563 TLB65563:TLE65563 TUX65563:TVA65563 UET65563:UEW65563 UOP65563:UOS65563 UYL65563:UYO65563 VIH65563:VIK65563 VSD65563:VSG65563 WBZ65563:WCC65563 WLV65563:WLY65563 WVR65563:WVU65563 G131099:J131099 JF131099:JI131099 TB131099:TE131099 ACX131099:ADA131099 AMT131099:AMW131099 AWP131099:AWS131099 BGL131099:BGO131099 BQH131099:BQK131099 CAD131099:CAG131099 CJZ131099:CKC131099 CTV131099:CTY131099 DDR131099:DDU131099 DNN131099:DNQ131099 DXJ131099:DXM131099 EHF131099:EHI131099 ERB131099:ERE131099 FAX131099:FBA131099 FKT131099:FKW131099 FUP131099:FUS131099 GEL131099:GEO131099 GOH131099:GOK131099 GYD131099:GYG131099 HHZ131099:HIC131099 HRV131099:HRY131099 IBR131099:IBU131099 ILN131099:ILQ131099 IVJ131099:IVM131099 JFF131099:JFI131099 JPB131099:JPE131099 JYX131099:JZA131099 KIT131099:KIW131099 KSP131099:KSS131099 LCL131099:LCO131099 LMH131099:LMK131099 LWD131099:LWG131099 MFZ131099:MGC131099 MPV131099:MPY131099 MZR131099:MZU131099 NJN131099:NJQ131099 NTJ131099:NTM131099 ODF131099:ODI131099 ONB131099:ONE131099 OWX131099:OXA131099 PGT131099:PGW131099 PQP131099:PQS131099 QAL131099:QAO131099 QKH131099:QKK131099 QUD131099:QUG131099 RDZ131099:REC131099 RNV131099:RNY131099 RXR131099:RXU131099 SHN131099:SHQ131099 SRJ131099:SRM131099 TBF131099:TBI131099 TLB131099:TLE131099 TUX131099:TVA131099 UET131099:UEW131099 UOP131099:UOS131099 UYL131099:UYO131099 VIH131099:VIK131099 VSD131099:VSG131099 WBZ131099:WCC131099 WLV131099:WLY131099 WVR131099:WVU131099 G196635:J196635 JF196635:JI196635 TB196635:TE196635 ACX196635:ADA196635 AMT196635:AMW196635 AWP196635:AWS196635 BGL196635:BGO196635 BQH196635:BQK196635 CAD196635:CAG196635 CJZ196635:CKC196635 CTV196635:CTY196635 DDR196635:DDU196635 DNN196635:DNQ196635 DXJ196635:DXM196635 EHF196635:EHI196635 ERB196635:ERE196635 FAX196635:FBA196635 FKT196635:FKW196635 FUP196635:FUS196635 GEL196635:GEO196635 GOH196635:GOK196635 GYD196635:GYG196635 HHZ196635:HIC196635 HRV196635:HRY196635 IBR196635:IBU196635 ILN196635:ILQ196635 IVJ196635:IVM196635 JFF196635:JFI196635 JPB196635:JPE196635 JYX196635:JZA196635 KIT196635:KIW196635 KSP196635:KSS196635 LCL196635:LCO196635 LMH196635:LMK196635 LWD196635:LWG196635 MFZ196635:MGC196635 MPV196635:MPY196635 MZR196635:MZU196635 NJN196635:NJQ196635 NTJ196635:NTM196635 ODF196635:ODI196635 ONB196635:ONE196635 OWX196635:OXA196635 PGT196635:PGW196635 PQP196635:PQS196635 QAL196635:QAO196635 QKH196635:QKK196635 QUD196635:QUG196635 RDZ196635:REC196635 RNV196635:RNY196635 RXR196635:RXU196635 SHN196635:SHQ196635 SRJ196635:SRM196635 TBF196635:TBI196635 TLB196635:TLE196635 TUX196635:TVA196635 UET196635:UEW196635 UOP196635:UOS196635 UYL196635:UYO196635 VIH196635:VIK196635 VSD196635:VSG196635 WBZ196635:WCC196635 WLV196635:WLY196635 WVR196635:WVU196635 G262171:J262171 JF262171:JI262171 TB262171:TE262171 ACX262171:ADA262171 AMT262171:AMW262171 AWP262171:AWS262171 BGL262171:BGO262171 BQH262171:BQK262171 CAD262171:CAG262171 CJZ262171:CKC262171 CTV262171:CTY262171 DDR262171:DDU262171 DNN262171:DNQ262171 DXJ262171:DXM262171 EHF262171:EHI262171 ERB262171:ERE262171 FAX262171:FBA262171 FKT262171:FKW262171 FUP262171:FUS262171 GEL262171:GEO262171 GOH262171:GOK262171 GYD262171:GYG262171 HHZ262171:HIC262171 HRV262171:HRY262171 IBR262171:IBU262171 ILN262171:ILQ262171 IVJ262171:IVM262171 JFF262171:JFI262171 JPB262171:JPE262171 JYX262171:JZA262171 KIT262171:KIW262171 KSP262171:KSS262171 LCL262171:LCO262171 LMH262171:LMK262171 LWD262171:LWG262171 MFZ262171:MGC262171 MPV262171:MPY262171 MZR262171:MZU262171 NJN262171:NJQ262171 NTJ262171:NTM262171 ODF262171:ODI262171 ONB262171:ONE262171 OWX262171:OXA262171 PGT262171:PGW262171 PQP262171:PQS262171 QAL262171:QAO262171 QKH262171:QKK262171 QUD262171:QUG262171 RDZ262171:REC262171 RNV262171:RNY262171 RXR262171:RXU262171 SHN262171:SHQ262171 SRJ262171:SRM262171 TBF262171:TBI262171 TLB262171:TLE262171 TUX262171:TVA262171 UET262171:UEW262171 UOP262171:UOS262171 UYL262171:UYO262171 VIH262171:VIK262171 VSD262171:VSG262171 WBZ262171:WCC262171 WLV262171:WLY262171 WVR262171:WVU262171 G327707:J327707 JF327707:JI327707 TB327707:TE327707 ACX327707:ADA327707 AMT327707:AMW327707 AWP327707:AWS327707 BGL327707:BGO327707 BQH327707:BQK327707 CAD327707:CAG327707 CJZ327707:CKC327707 CTV327707:CTY327707 DDR327707:DDU327707 DNN327707:DNQ327707 DXJ327707:DXM327707 EHF327707:EHI327707 ERB327707:ERE327707 FAX327707:FBA327707 FKT327707:FKW327707 FUP327707:FUS327707 GEL327707:GEO327707 GOH327707:GOK327707 GYD327707:GYG327707 HHZ327707:HIC327707 HRV327707:HRY327707 IBR327707:IBU327707 ILN327707:ILQ327707 IVJ327707:IVM327707 JFF327707:JFI327707 JPB327707:JPE327707 JYX327707:JZA327707 KIT327707:KIW327707 KSP327707:KSS327707 LCL327707:LCO327707 LMH327707:LMK327707 LWD327707:LWG327707 MFZ327707:MGC327707 MPV327707:MPY327707 MZR327707:MZU327707 NJN327707:NJQ327707 NTJ327707:NTM327707 ODF327707:ODI327707 ONB327707:ONE327707 OWX327707:OXA327707 PGT327707:PGW327707 PQP327707:PQS327707 QAL327707:QAO327707 QKH327707:QKK327707 QUD327707:QUG327707 RDZ327707:REC327707 RNV327707:RNY327707 RXR327707:RXU327707 SHN327707:SHQ327707 SRJ327707:SRM327707 TBF327707:TBI327707 TLB327707:TLE327707 TUX327707:TVA327707 UET327707:UEW327707 UOP327707:UOS327707 UYL327707:UYO327707 VIH327707:VIK327707 VSD327707:VSG327707 WBZ327707:WCC327707 WLV327707:WLY327707 WVR327707:WVU327707 G393243:J393243 JF393243:JI393243 TB393243:TE393243 ACX393243:ADA393243 AMT393243:AMW393243 AWP393243:AWS393243 BGL393243:BGO393243 BQH393243:BQK393243 CAD393243:CAG393243 CJZ393243:CKC393243 CTV393243:CTY393243 DDR393243:DDU393243 DNN393243:DNQ393243 DXJ393243:DXM393243 EHF393243:EHI393243 ERB393243:ERE393243 FAX393243:FBA393243 FKT393243:FKW393243 FUP393243:FUS393243 GEL393243:GEO393243 GOH393243:GOK393243 GYD393243:GYG393243 HHZ393243:HIC393243 HRV393243:HRY393243 IBR393243:IBU393243 ILN393243:ILQ393243 IVJ393243:IVM393243 JFF393243:JFI393243 JPB393243:JPE393243 JYX393243:JZA393243 KIT393243:KIW393243 KSP393243:KSS393243 LCL393243:LCO393243 LMH393243:LMK393243 LWD393243:LWG393243 MFZ393243:MGC393243 MPV393243:MPY393243 MZR393243:MZU393243 NJN393243:NJQ393243 NTJ393243:NTM393243 ODF393243:ODI393243 ONB393243:ONE393243 OWX393243:OXA393243 PGT393243:PGW393243 PQP393243:PQS393243 QAL393243:QAO393243 QKH393243:QKK393243 QUD393243:QUG393243 RDZ393243:REC393243 RNV393243:RNY393243 RXR393243:RXU393243 SHN393243:SHQ393243 SRJ393243:SRM393243 TBF393243:TBI393243 TLB393243:TLE393243 TUX393243:TVA393243 UET393243:UEW393243 UOP393243:UOS393243 UYL393243:UYO393243 VIH393243:VIK393243 VSD393243:VSG393243 WBZ393243:WCC393243 WLV393243:WLY393243 WVR393243:WVU393243 G458779:J458779 JF458779:JI458779 TB458779:TE458779 ACX458779:ADA458779 AMT458779:AMW458779 AWP458779:AWS458779 BGL458779:BGO458779 BQH458779:BQK458779 CAD458779:CAG458779 CJZ458779:CKC458779 CTV458779:CTY458779 DDR458779:DDU458779 DNN458779:DNQ458779 DXJ458779:DXM458779 EHF458779:EHI458779 ERB458779:ERE458779 FAX458779:FBA458779 FKT458779:FKW458779 FUP458779:FUS458779 GEL458779:GEO458779 GOH458779:GOK458779 GYD458779:GYG458779 HHZ458779:HIC458779 HRV458779:HRY458779 IBR458779:IBU458779 ILN458779:ILQ458779 IVJ458779:IVM458779 JFF458779:JFI458779 JPB458779:JPE458779 JYX458779:JZA458779 KIT458779:KIW458779 KSP458779:KSS458779 LCL458779:LCO458779 LMH458779:LMK458779 LWD458779:LWG458779 MFZ458779:MGC458779 MPV458779:MPY458779 MZR458779:MZU458779 NJN458779:NJQ458779 NTJ458779:NTM458779 ODF458779:ODI458779 ONB458779:ONE458779 OWX458779:OXA458779 PGT458779:PGW458779 PQP458779:PQS458779 QAL458779:QAO458779 QKH458779:QKK458779 QUD458779:QUG458779 RDZ458779:REC458779 RNV458779:RNY458779 RXR458779:RXU458779 SHN458779:SHQ458779 SRJ458779:SRM458779 TBF458779:TBI458779 TLB458779:TLE458779 TUX458779:TVA458779 UET458779:UEW458779 UOP458779:UOS458779 UYL458779:UYO458779 VIH458779:VIK458779 VSD458779:VSG458779 WBZ458779:WCC458779 WLV458779:WLY458779 WVR458779:WVU458779 G524315:J524315 JF524315:JI524315 TB524315:TE524315 ACX524315:ADA524315 AMT524315:AMW524315 AWP524315:AWS524315 BGL524315:BGO524315 BQH524315:BQK524315 CAD524315:CAG524315 CJZ524315:CKC524315 CTV524315:CTY524315 DDR524315:DDU524315 DNN524315:DNQ524315 DXJ524315:DXM524315 EHF524315:EHI524315 ERB524315:ERE524315 FAX524315:FBA524315 FKT524315:FKW524315 FUP524315:FUS524315 GEL524315:GEO524315 GOH524315:GOK524315 GYD524315:GYG524315 HHZ524315:HIC524315 HRV524315:HRY524315 IBR524315:IBU524315 ILN524315:ILQ524315 IVJ524315:IVM524315 JFF524315:JFI524315 JPB524315:JPE524315 JYX524315:JZA524315 KIT524315:KIW524315 KSP524315:KSS524315 LCL524315:LCO524315 LMH524315:LMK524315 LWD524315:LWG524315 MFZ524315:MGC524315 MPV524315:MPY524315 MZR524315:MZU524315 NJN524315:NJQ524315 NTJ524315:NTM524315 ODF524315:ODI524315 ONB524315:ONE524315 OWX524315:OXA524315 PGT524315:PGW524315 PQP524315:PQS524315 QAL524315:QAO524315 QKH524315:QKK524315 QUD524315:QUG524315 RDZ524315:REC524315 RNV524315:RNY524315 RXR524315:RXU524315 SHN524315:SHQ524315 SRJ524315:SRM524315 TBF524315:TBI524315 TLB524315:TLE524315 TUX524315:TVA524315 UET524315:UEW524315 UOP524315:UOS524315 UYL524315:UYO524315 VIH524315:VIK524315 VSD524315:VSG524315 WBZ524315:WCC524315 WLV524315:WLY524315 WVR524315:WVU524315 G589851:J589851 JF589851:JI589851 TB589851:TE589851 ACX589851:ADA589851 AMT589851:AMW589851 AWP589851:AWS589851 BGL589851:BGO589851 BQH589851:BQK589851 CAD589851:CAG589851 CJZ589851:CKC589851 CTV589851:CTY589851 DDR589851:DDU589851 DNN589851:DNQ589851 DXJ589851:DXM589851 EHF589851:EHI589851 ERB589851:ERE589851 FAX589851:FBA589851 FKT589851:FKW589851 FUP589851:FUS589851 GEL589851:GEO589851 GOH589851:GOK589851 GYD589851:GYG589851 HHZ589851:HIC589851 HRV589851:HRY589851 IBR589851:IBU589851 ILN589851:ILQ589851 IVJ589851:IVM589851 JFF589851:JFI589851 JPB589851:JPE589851 JYX589851:JZA589851 KIT589851:KIW589851 KSP589851:KSS589851 LCL589851:LCO589851 LMH589851:LMK589851 LWD589851:LWG589851 MFZ589851:MGC589851 MPV589851:MPY589851 MZR589851:MZU589851 NJN589851:NJQ589851 NTJ589851:NTM589851 ODF589851:ODI589851 ONB589851:ONE589851 OWX589851:OXA589851 PGT589851:PGW589851 PQP589851:PQS589851 QAL589851:QAO589851 QKH589851:QKK589851 QUD589851:QUG589851 RDZ589851:REC589851 RNV589851:RNY589851 RXR589851:RXU589851 SHN589851:SHQ589851 SRJ589851:SRM589851 TBF589851:TBI589851 TLB589851:TLE589851 TUX589851:TVA589851 UET589851:UEW589851 UOP589851:UOS589851 UYL589851:UYO589851 VIH589851:VIK589851 VSD589851:VSG589851 WBZ589851:WCC589851 WLV589851:WLY589851 WVR589851:WVU589851 G655387:J655387 JF655387:JI655387 TB655387:TE655387 ACX655387:ADA655387 AMT655387:AMW655387 AWP655387:AWS655387 BGL655387:BGO655387 BQH655387:BQK655387 CAD655387:CAG655387 CJZ655387:CKC655387 CTV655387:CTY655387 DDR655387:DDU655387 DNN655387:DNQ655387 DXJ655387:DXM655387 EHF655387:EHI655387 ERB655387:ERE655387 FAX655387:FBA655387 FKT655387:FKW655387 FUP655387:FUS655387 GEL655387:GEO655387 GOH655387:GOK655387 GYD655387:GYG655387 HHZ655387:HIC655387 HRV655387:HRY655387 IBR655387:IBU655387 ILN655387:ILQ655387 IVJ655387:IVM655387 JFF655387:JFI655387 JPB655387:JPE655387 JYX655387:JZA655387 KIT655387:KIW655387 KSP655387:KSS655387 LCL655387:LCO655387 LMH655387:LMK655387 LWD655387:LWG655387 MFZ655387:MGC655387 MPV655387:MPY655387 MZR655387:MZU655387 NJN655387:NJQ655387 NTJ655387:NTM655387 ODF655387:ODI655387 ONB655387:ONE655387 OWX655387:OXA655387 PGT655387:PGW655387 PQP655387:PQS655387 QAL655387:QAO655387 QKH655387:QKK655387 QUD655387:QUG655387 RDZ655387:REC655387 RNV655387:RNY655387 RXR655387:RXU655387 SHN655387:SHQ655387 SRJ655387:SRM655387 TBF655387:TBI655387 TLB655387:TLE655387 TUX655387:TVA655387 UET655387:UEW655387 UOP655387:UOS655387 UYL655387:UYO655387 VIH655387:VIK655387 VSD655387:VSG655387 WBZ655387:WCC655387 WLV655387:WLY655387 WVR655387:WVU655387 G720923:J720923 JF720923:JI720923 TB720923:TE720923 ACX720923:ADA720923 AMT720923:AMW720923 AWP720923:AWS720923 BGL720923:BGO720923 BQH720923:BQK720923 CAD720923:CAG720923 CJZ720923:CKC720923 CTV720923:CTY720923 DDR720923:DDU720923 DNN720923:DNQ720923 DXJ720923:DXM720923 EHF720923:EHI720923 ERB720923:ERE720923 FAX720923:FBA720923 FKT720923:FKW720923 FUP720923:FUS720923 GEL720923:GEO720923 GOH720923:GOK720923 GYD720923:GYG720923 HHZ720923:HIC720923 HRV720923:HRY720923 IBR720923:IBU720923 ILN720923:ILQ720923 IVJ720923:IVM720923 JFF720923:JFI720923 JPB720923:JPE720923 JYX720923:JZA720923 KIT720923:KIW720923 KSP720923:KSS720923 LCL720923:LCO720923 LMH720923:LMK720923 LWD720923:LWG720923 MFZ720923:MGC720923 MPV720923:MPY720923 MZR720923:MZU720923 NJN720923:NJQ720923 NTJ720923:NTM720923 ODF720923:ODI720923 ONB720923:ONE720923 OWX720923:OXA720923 PGT720923:PGW720923 PQP720923:PQS720923 QAL720923:QAO720923 QKH720923:QKK720923 QUD720923:QUG720923 RDZ720923:REC720923 RNV720923:RNY720923 RXR720923:RXU720923 SHN720923:SHQ720923 SRJ720923:SRM720923 TBF720923:TBI720923 TLB720923:TLE720923 TUX720923:TVA720923 UET720923:UEW720923 UOP720923:UOS720923 UYL720923:UYO720923 VIH720923:VIK720923 VSD720923:VSG720923 WBZ720923:WCC720923 WLV720923:WLY720923 WVR720923:WVU720923 G786459:J786459 JF786459:JI786459 TB786459:TE786459 ACX786459:ADA786459 AMT786459:AMW786459 AWP786459:AWS786459 BGL786459:BGO786459 BQH786459:BQK786459 CAD786459:CAG786459 CJZ786459:CKC786459 CTV786459:CTY786459 DDR786459:DDU786459 DNN786459:DNQ786459 DXJ786459:DXM786459 EHF786459:EHI786459 ERB786459:ERE786459 FAX786459:FBA786459 FKT786459:FKW786459 FUP786459:FUS786459 GEL786459:GEO786459 GOH786459:GOK786459 GYD786459:GYG786459 HHZ786459:HIC786459 HRV786459:HRY786459 IBR786459:IBU786459 ILN786459:ILQ786459 IVJ786459:IVM786459 JFF786459:JFI786459 JPB786459:JPE786459 JYX786459:JZA786459 KIT786459:KIW786459 KSP786459:KSS786459 LCL786459:LCO786459 LMH786459:LMK786459 LWD786459:LWG786459 MFZ786459:MGC786459 MPV786459:MPY786459 MZR786459:MZU786459 NJN786459:NJQ786459 NTJ786459:NTM786459 ODF786459:ODI786459 ONB786459:ONE786459 OWX786459:OXA786459 PGT786459:PGW786459 PQP786459:PQS786459 QAL786459:QAO786459 QKH786459:QKK786459 QUD786459:QUG786459 RDZ786459:REC786459 RNV786459:RNY786459 RXR786459:RXU786459 SHN786459:SHQ786459 SRJ786459:SRM786459 TBF786459:TBI786459 TLB786459:TLE786459 TUX786459:TVA786459 UET786459:UEW786459 UOP786459:UOS786459 UYL786459:UYO786459 VIH786459:VIK786459 VSD786459:VSG786459 WBZ786459:WCC786459 WLV786459:WLY786459 WVR786459:WVU786459 G851995:J851995 JF851995:JI851995 TB851995:TE851995 ACX851995:ADA851995 AMT851995:AMW851995 AWP851995:AWS851995 BGL851995:BGO851995 BQH851995:BQK851995 CAD851995:CAG851995 CJZ851995:CKC851995 CTV851995:CTY851995 DDR851995:DDU851995 DNN851995:DNQ851995 DXJ851995:DXM851995 EHF851995:EHI851995 ERB851995:ERE851995 FAX851995:FBA851995 FKT851995:FKW851995 FUP851995:FUS851995 GEL851995:GEO851995 GOH851995:GOK851995 GYD851995:GYG851995 HHZ851995:HIC851995 HRV851995:HRY851995 IBR851995:IBU851995 ILN851995:ILQ851995 IVJ851995:IVM851995 JFF851995:JFI851995 JPB851995:JPE851995 JYX851995:JZA851995 KIT851995:KIW851995 KSP851995:KSS851995 LCL851995:LCO851995 LMH851995:LMK851995 LWD851995:LWG851995 MFZ851995:MGC851995 MPV851995:MPY851995 MZR851995:MZU851995 NJN851995:NJQ851995 NTJ851995:NTM851995 ODF851995:ODI851995 ONB851995:ONE851995 OWX851995:OXA851995 PGT851995:PGW851995 PQP851995:PQS851995 QAL851995:QAO851995 QKH851995:QKK851995 QUD851995:QUG851995 RDZ851995:REC851995 RNV851995:RNY851995 RXR851995:RXU851995 SHN851995:SHQ851995 SRJ851995:SRM851995 TBF851995:TBI851995 TLB851995:TLE851995 TUX851995:TVA851995 UET851995:UEW851995 UOP851995:UOS851995 UYL851995:UYO851995 VIH851995:VIK851995 VSD851995:VSG851995 WBZ851995:WCC851995 WLV851995:WLY851995 WVR851995:WVU851995 G917531:J917531 JF917531:JI917531 TB917531:TE917531 ACX917531:ADA917531 AMT917531:AMW917531 AWP917531:AWS917531 BGL917531:BGO917531 BQH917531:BQK917531 CAD917531:CAG917531 CJZ917531:CKC917531 CTV917531:CTY917531 DDR917531:DDU917531 DNN917531:DNQ917531 DXJ917531:DXM917531 EHF917531:EHI917531 ERB917531:ERE917531 FAX917531:FBA917531 FKT917531:FKW917531 FUP917531:FUS917531 GEL917531:GEO917531 GOH917531:GOK917531 GYD917531:GYG917531 HHZ917531:HIC917531 HRV917531:HRY917531 IBR917531:IBU917531 ILN917531:ILQ917531 IVJ917531:IVM917531 JFF917531:JFI917531 JPB917531:JPE917531 JYX917531:JZA917531 KIT917531:KIW917531 KSP917531:KSS917531 LCL917531:LCO917531 LMH917531:LMK917531 LWD917531:LWG917531 MFZ917531:MGC917531 MPV917531:MPY917531 MZR917531:MZU917531 NJN917531:NJQ917531 NTJ917531:NTM917531 ODF917531:ODI917531 ONB917531:ONE917531 OWX917531:OXA917531 PGT917531:PGW917531 PQP917531:PQS917531 QAL917531:QAO917531 QKH917531:QKK917531 QUD917531:QUG917531 RDZ917531:REC917531 RNV917531:RNY917531 RXR917531:RXU917531 SHN917531:SHQ917531 SRJ917531:SRM917531 TBF917531:TBI917531 TLB917531:TLE917531 TUX917531:TVA917531 UET917531:UEW917531 UOP917531:UOS917531 UYL917531:UYO917531 VIH917531:VIK917531 VSD917531:VSG917531 WBZ917531:WCC917531 WLV917531:WLY917531 WVR917531:WVU917531 G983067:J983067 JF983067:JI983067 TB983067:TE983067 ACX983067:ADA983067 AMT983067:AMW983067 AWP983067:AWS983067 BGL983067:BGO983067 BQH983067:BQK983067 CAD983067:CAG983067 CJZ983067:CKC983067 CTV983067:CTY983067 DDR983067:DDU983067 DNN983067:DNQ983067 DXJ983067:DXM983067 EHF983067:EHI983067 ERB983067:ERE983067 FAX983067:FBA983067 FKT983067:FKW983067 FUP983067:FUS983067 GEL983067:GEO983067 GOH983067:GOK983067 GYD983067:GYG983067 HHZ983067:HIC983067 HRV983067:HRY983067 IBR983067:IBU983067 ILN983067:ILQ983067 IVJ983067:IVM983067 JFF983067:JFI983067 JPB983067:JPE983067 JYX983067:JZA983067 KIT983067:KIW983067 KSP983067:KSS983067 LCL983067:LCO983067 LMH983067:LMK983067 LWD983067:LWG983067 MFZ983067:MGC983067 MPV983067:MPY983067 MZR983067:MZU983067 NJN983067:NJQ983067 NTJ983067:NTM983067 ODF983067:ODI983067 ONB983067:ONE983067 OWX983067:OXA983067 PGT983067:PGW983067 PQP983067:PQS983067 QAL983067:QAO983067 QKH983067:QKK983067 QUD983067:QUG983067 RDZ983067:REC983067 RNV983067:RNY983067 RXR983067:RXU983067 SHN983067:SHQ983067 SRJ983067:SRM983067 TBF983067:TBI983067 TLB983067:TLE983067 TUX983067:TVA983067 UET983067:UEW983067 UOP983067:UOS983067 UYL983067:UYO983067 VIH983067:VIK983067 VSD983067:VSG983067 WBZ983067:WCC983067 WLV983067:WLY983067 WVR983067:WVU983067 G28:J28 JF28:JI28 TB28:TE28 ACX28:ADA28 AMT28:AMW28 AWP28:AWS28 BGL28:BGO28 BQH28:BQK28 CAD28:CAG28 CJZ28:CKC28 CTV28:CTY28 DDR28:DDU28 DNN28:DNQ28 DXJ28:DXM28 EHF28:EHI28 ERB28:ERE28 FAX28:FBA28 FKT28:FKW28 FUP28:FUS28 GEL28:GEO28 GOH28:GOK28 GYD28:GYG28 HHZ28:HIC28 HRV28:HRY28 IBR28:IBU28 ILN28:ILQ28 IVJ28:IVM28 JFF28:JFI28 JPB28:JPE28 JYX28:JZA28 KIT28:KIW28 KSP28:KSS28 LCL28:LCO28 LMH28:LMK28 LWD28:LWG28 MFZ28:MGC28 MPV28:MPY28 MZR28:MZU28 NJN28:NJQ28 NTJ28:NTM28 ODF28:ODI28 ONB28:ONE28 OWX28:OXA28 PGT28:PGW28 PQP28:PQS28 QAL28:QAO28 QKH28:QKK28 QUD28:QUG28 RDZ28:REC28 RNV28:RNY28 RXR28:RXU28 SHN28:SHQ28 SRJ28:SRM28 TBF28:TBI28 TLB28:TLE28 TUX28:TVA28 UET28:UEW28 UOP28:UOS28 UYL28:UYO28 VIH28:VIK28 VSD28:VSG28 WBZ28:WCC28 WLV28:WLY28 WVR28:WVU28 G65565:J65565 JF65565:JI65565 TB65565:TE65565 ACX65565:ADA65565 AMT65565:AMW65565 AWP65565:AWS65565 BGL65565:BGO65565 BQH65565:BQK65565 CAD65565:CAG65565 CJZ65565:CKC65565 CTV65565:CTY65565 DDR65565:DDU65565 DNN65565:DNQ65565 DXJ65565:DXM65565 EHF65565:EHI65565 ERB65565:ERE65565 FAX65565:FBA65565 FKT65565:FKW65565 FUP65565:FUS65565 GEL65565:GEO65565 GOH65565:GOK65565 GYD65565:GYG65565 HHZ65565:HIC65565 HRV65565:HRY65565 IBR65565:IBU65565 ILN65565:ILQ65565 IVJ65565:IVM65565 JFF65565:JFI65565 JPB65565:JPE65565 JYX65565:JZA65565 KIT65565:KIW65565 KSP65565:KSS65565 LCL65565:LCO65565 LMH65565:LMK65565 LWD65565:LWG65565 MFZ65565:MGC65565 MPV65565:MPY65565 MZR65565:MZU65565 NJN65565:NJQ65565 NTJ65565:NTM65565 ODF65565:ODI65565 ONB65565:ONE65565 OWX65565:OXA65565 PGT65565:PGW65565 PQP65565:PQS65565 QAL65565:QAO65565 QKH65565:QKK65565 QUD65565:QUG65565 RDZ65565:REC65565 RNV65565:RNY65565 RXR65565:RXU65565 SHN65565:SHQ65565 SRJ65565:SRM65565 TBF65565:TBI65565 TLB65565:TLE65565 TUX65565:TVA65565 UET65565:UEW65565 UOP65565:UOS65565 UYL65565:UYO65565 VIH65565:VIK65565 VSD65565:VSG65565 WBZ65565:WCC65565 WLV65565:WLY65565 WVR65565:WVU65565 G131101:J131101 JF131101:JI131101 TB131101:TE131101 ACX131101:ADA131101 AMT131101:AMW131101 AWP131101:AWS131101 BGL131101:BGO131101 BQH131101:BQK131101 CAD131101:CAG131101 CJZ131101:CKC131101 CTV131101:CTY131101 DDR131101:DDU131101 DNN131101:DNQ131101 DXJ131101:DXM131101 EHF131101:EHI131101 ERB131101:ERE131101 FAX131101:FBA131101 FKT131101:FKW131101 FUP131101:FUS131101 GEL131101:GEO131101 GOH131101:GOK131101 GYD131101:GYG131101 HHZ131101:HIC131101 HRV131101:HRY131101 IBR131101:IBU131101 ILN131101:ILQ131101 IVJ131101:IVM131101 JFF131101:JFI131101 JPB131101:JPE131101 JYX131101:JZA131101 KIT131101:KIW131101 KSP131101:KSS131101 LCL131101:LCO131101 LMH131101:LMK131101 LWD131101:LWG131101 MFZ131101:MGC131101 MPV131101:MPY131101 MZR131101:MZU131101 NJN131101:NJQ131101 NTJ131101:NTM131101 ODF131101:ODI131101 ONB131101:ONE131101 OWX131101:OXA131101 PGT131101:PGW131101 PQP131101:PQS131101 QAL131101:QAO131101 QKH131101:QKK131101 QUD131101:QUG131101 RDZ131101:REC131101 RNV131101:RNY131101 RXR131101:RXU131101 SHN131101:SHQ131101 SRJ131101:SRM131101 TBF131101:TBI131101 TLB131101:TLE131101 TUX131101:TVA131101 UET131101:UEW131101 UOP131101:UOS131101 UYL131101:UYO131101 VIH131101:VIK131101 VSD131101:VSG131101 WBZ131101:WCC131101 WLV131101:WLY131101 WVR131101:WVU131101 G196637:J196637 JF196637:JI196637 TB196637:TE196637 ACX196637:ADA196637 AMT196637:AMW196637 AWP196637:AWS196637 BGL196637:BGO196637 BQH196637:BQK196637 CAD196637:CAG196637 CJZ196637:CKC196637 CTV196637:CTY196637 DDR196637:DDU196637 DNN196637:DNQ196637 DXJ196637:DXM196637 EHF196637:EHI196637 ERB196637:ERE196637 FAX196637:FBA196637 FKT196637:FKW196637 FUP196637:FUS196637 GEL196637:GEO196637 GOH196637:GOK196637 GYD196637:GYG196637 HHZ196637:HIC196637 HRV196637:HRY196637 IBR196637:IBU196637 ILN196637:ILQ196637 IVJ196637:IVM196637 JFF196637:JFI196637 JPB196637:JPE196637 JYX196637:JZA196637 KIT196637:KIW196637 KSP196637:KSS196637 LCL196637:LCO196637 LMH196637:LMK196637 LWD196637:LWG196637 MFZ196637:MGC196637 MPV196637:MPY196637 MZR196637:MZU196637 NJN196637:NJQ196637 NTJ196637:NTM196637 ODF196637:ODI196637 ONB196637:ONE196637 OWX196637:OXA196637 PGT196637:PGW196637 PQP196637:PQS196637 QAL196637:QAO196637 QKH196637:QKK196637 QUD196637:QUG196637 RDZ196637:REC196637 RNV196637:RNY196637 RXR196637:RXU196637 SHN196637:SHQ196637 SRJ196637:SRM196637 TBF196637:TBI196637 TLB196637:TLE196637 TUX196637:TVA196637 UET196637:UEW196637 UOP196637:UOS196637 UYL196637:UYO196637 VIH196637:VIK196637 VSD196637:VSG196637 WBZ196637:WCC196637 WLV196637:WLY196637 WVR196637:WVU196637 G262173:J262173 JF262173:JI262173 TB262173:TE262173 ACX262173:ADA262173 AMT262173:AMW262173 AWP262173:AWS262173 BGL262173:BGO262173 BQH262173:BQK262173 CAD262173:CAG262173 CJZ262173:CKC262173 CTV262173:CTY262173 DDR262173:DDU262173 DNN262173:DNQ262173 DXJ262173:DXM262173 EHF262173:EHI262173 ERB262173:ERE262173 FAX262173:FBA262173 FKT262173:FKW262173 FUP262173:FUS262173 GEL262173:GEO262173 GOH262173:GOK262173 GYD262173:GYG262173 HHZ262173:HIC262173 HRV262173:HRY262173 IBR262173:IBU262173 ILN262173:ILQ262173 IVJ262173:IVM262173 JFF262173:JFI262173 JPB262173:JPE262173 JYX262173:JZA262173 KIT262173:KIW262173 KSP262173:KSS262173 LCL262173:LCO262173 LMH262173:LMK262173 LWD262173:LWG262173 MFZ262173:MGC262173 MPV262173:MPY262173 MZR262173:MZU262173 NJN262173:NJQ262173 NTJ262173:NTM262173 ODF262173:ODI262173 ONB262173:ONE262173 OWX262173:OXA262173 PGT262173:PGW262173 PQP262173:PQS262173 QAL262173:QAO262173 QKH262173:QKK262173 QUD262173:QUG262173 RDZ262173:REC262173 RNV262173:RNY262173 RXR262173:RXU262173 SHN262173:SHQ262173 SRJ262173:SRM262173 TBF262173:TBI262173 TLB262173:TLE262173 TUX262173:TVA262173 UET262173:UEW262173 UOP262173:UOS262173 UYL262173:UYO262173 VIH262173:VIK262173 VSD262173:VSG262173 WBZ262173:WCC262173 WLV262173:WLY262173 WVR262173:WVU262173 G327709:J327709 JF327709:JI327709 TB327709:TE327709 ACX327709:ADA327709 AMT327709:AMW327709 AWP327709:AWS327709 BGL327709:BGO327709 BQH327709:BQK327709 CAD327709:CAG327709 CJZ327709:CKC327709 CTV327709:CTY327709 DDR327709:DDU327709 DNN327709:DNQ327709 DXJ327709:DXM327709 EHF327709:EHI327709 ERB327709:ERE327709 FAX327709:FBA327709 FKT327709:FKW327709 FUP327709:FUS327709 GEL327709:GEO327709 GOH327709:GOK327709 GYD327709:GYG327709 HHZ327709:HIC327709 HRV327709:HRY327709 IBR327709:IBU327709 ILN327709:ILQ327709 IVJ327709:IVM327709 JFF327709:JFI327709 JPB327709:JPE327709 JYX327709:JZA327709 KIT327709:KIW327709 KSP327709:KSS327709 LCL327709:LCO327709 LMH327709:LMK327709 LWD327709:LWG327709 MFZ327709:MGC327709 MPV327709:MPY327709 MZR327709:MZU327709 NJN327709:NJQ327709 NTJ327709:NTM327709 ODF327709:ODI327709 ONB327709:ONE327709 OWX327709:OXA327709 PGT327709:PGW327709 PQP327709:PQS327709 QAL327709:QAO327709 QKH327709:QKK327709 QUD327709:QUG327709 RDZ327709:REC327709 RNV327709:RNY327709 RXR327709:RXU327709 SHN327709:SHQ327709 SRJ327709:SRM327709 TBF327709:TBI327709 TLB327709:TLE327709 TUX327709:TVA327709 UET327709:UEW327709 UOP327709:UOS327709 UYL327709:UYO327709 VIH327709:VIK327709 VSD327709:VSG327709 WBZ327709:WCC327709 WLV327709:WLY327709 WVR327709:WVU327709 G393245:J393245 JF393245:JI393245 TB393245:TE393245 ACX393245:ADA393245 AMT393245:AMW393245 AWP393245:AWS393245 BGL393245:BGO393245 BQH393245:BQK393245 CAD393245:CAG393245 CJZ393245:CKC393245 CTV393245:CTY393245 DDR393245:DDU393245 DNN393245:DNQ393245 DXJ393245:DXM393245 EHF393245:EHI393245 ERB393245:ERE393245 FAX393245:FBA393245 FKT393245:FKW393245 FUP393245:FUS393245 GEL393245:GEO393245 GOH393245:GOK393245 GYD393245:GYG393245 HHZ393245:HIC393245 HRV393245:HRY393245 IBR393245:IBU393245 ILN393245:ILQ393245 IVJ393245:IVM393245 JFF393245:JFI393245 JPB393245:JPE393245 JYX393245:JZA393245 KIT393245:KIW393245 KSP393245:KSS393245 LCL393245:LCO393245 LMH393245:LMK393245 LWD393245:LWG393245 MFZ393245:MGC393245 MPV393245:MPY393245 MZR393245:MZU393245 NJN393245:NJQ393245 NTJ393245:NTM393245 ODF393245:ODI393245 ONB393245:ONE393245 OWX393245:OXA393245 PGT393245:PGW393245 PQP393245:PQS393245 QAL393245:QAO393245 QKH393245:QKK393245 QUD393245:QUG393245 RDZ393245:REC393245 RNV393245:RNY393245 RXR393245:RXU393245 SHN393245:SHQ393245 SRJ393245:SRM393245 TBF393245:TBI393245 TLB393245:TLE393245 TUX393245:TVA393245 UET393245:UEW393245 UOP393245:UOS393245 UYL393245:UYO393245 VIH393245:VIK393245 VSD393245:VSG393245 WBZ393245:WCC393245 WLV393245:WLY393245 WVR393245:WVU393245 G458781:J458781 JF458781:JI458781 TB458781:TE458781 ACX458781:ADA458781 AMT458781:AMW458781 AWP458781:AWS458781 BGL458781:BGO458781 BQH458781:BQK458781 CAD458781:CAG458781 CJZ458781:CKC458781 CTV458781:CTY458781 DDR458781:DDU458781 DNN458781:DNQ458781 DXJ458781:DXM458781 EHF458781:EHI458781 ERB458781:ERE458781 FAX458781:FBA458781 FKT458781:FKW458781 FUP458781:FUS458781 GEL458781:GEO458781 GOH458781:GOK458781 GYD458781:GYG458781 HHZ458781:HIC458781 HRV458781:HRY458781 IBR458781:IBU458781 ILN458781:ILQ458781 IVJ458781:IVM458781 JFF458781:JFI458781 JPB458781:JPE458781 JYX458781:JZA458781 KIT458781:KIW458781 KSP458781:KSS458781 LCL458781:LCO458781 LMH458781:LMK458781 LWD458781:LWG458781 MFZ458781:MGC458781 MPV458781:MPY458781 MZR458781:MZU458781 NJN458781:NJQ458781 NTJ458781:NTM458781 ODF458781:ODI458781 ONB458781:ONE458781 OWX458781:OXA458781 PGT458781:PGW458781 PQP458781:PQS458781 QAL458781:QAO458781 QKH458781:QKK458781 QUD458781:QUG458781 RDZ458781:REC458781 RNV458781:RNY458781 RXR458781:RXU458781 SHN458781:SHQ458781 SRJ458781:SRM458781 TBF458781:TBI458781 TLB458781:TLE458781 TUX458781:TVA458781 UET458781:UEW458781 UOP458781:UOS458781 UYL458781:UYO458781 VIH458781:VIK458781 VSD458781:VSG458781 WBZ458781:WCC458781 WLV458781:WLY458781 WVR458781:WVU458781 G524317:J524317 JF524317:JI524317 TB524317:TE524317 ACX524317:ADA524317 AMT524317:AMW524317 AWP524317:AWS524317 BGL524317:BGO524317 BQH524317:BQK524317 CAD524317:CAG524317 CJZ524317:CKC524317 CTV524317:CTY524317 DDR524317:DDU524317 DNN524317:DNQ524317 DXJ524317:DXM524317 EHF524317:EHI524317 ERB524317:ERE524317 FAX524317:FBA524317 FKT524317:FKW524317 FUP524317:FUS524317 GEL524317:GEO524317 GOH524317:GOK524317 GYD524317:GYG524317 HHZ524317:HIC524317 HRV524317:HRY524317 IBR524317:IBU524317 ILN524317:ILQ524317 IVJ524317:IVM524317 JFF524317:JFI524317 JPB524317:JPE524317 JYX524317:JZA524317 KIT524317:KIW524317 KSP524317:KSS524317 LCL524317:LCO524317 LMH524317:LMK524317 LWD524317:LWG524317 MFZ524317:MGC524317 MPV524317:MPY524317 MZR524317:MZU524317 NJN524317:NJQ524317 NTJ524317:NTM524317 ODF524317:ODI524317 ONB524317:ONE524317 OWX524317:OXA524317 PGT524317:PGW524317 PQP524317:PQS524317 QAL524317:QAO524317 QKH524317:QKK524317 QUD524317:QUG524317 RDZ524317:REC524317 RNV524317:RNY524317 RXR524317:RXU524317 SHN524317:SHQ524317 SRJ524317:SRM524317 TBF524317:TBI524317 TLB524317:TLE524317 TUX524317:TVA524317 UET524317:UEW524317 UOP524317:UOS524317 UYL524317:UYO524317 VIH524317:VIK524317 VSD524317:VSG524317 WBZ524317:WCC524317 WLV524317:WLY524317 WVR524317:WVU524317 G589853:J589853 JF589853:JI589853 TB589853:TE589853 ACX589853:ADA589853 AMT589853:AMW589853 AWP589853:AWS589853 BGL589853:BGO589853 BQH589853:BQK589853 CAD589853:CAG589853 CJZ589853:CKC589853 CTV589853:CTY589853 DDR589853:DDU589853 DNN589853:DNQ589853 DXJ589853:DXM589853 EHF589853:EHI589853 ERB589853:ERE589853 FAX589853:FBA589853 FKT589853:FKW589853 FUP589853:FUS589853 GEL589853:GEO589853 GOH589853:GOK589853 GYD589853:GYG589853 HHZ589853:HIC589853 HRV589853:HRY589853 IBR589853:IBU589853 ILN589853:ILQ589853 IVJ589853:IVM589853 JFF589853:JFI589853 JPB589853:JPE589853 JYX589853:JZA589853 KIT589853:KIW589853 KSP589853:KSS589853 LCL589853:LCO589853 LMH589853:LMK589853 LWD589853:LWG589853 MFZ589853:MGC589853 MPV589853:MPY589853 MZR589853:MZU589853 NJN589853:NJQ589853 NTJ589853:NTM589853 ODF589853:ODI589853 ONB589853:ONE589853 OWX589853:OXA589853 PGT589853:PGW589853 PQP589853:PQS589853 QAL589853:QAO589853 QKH589853:QKK589853 QUD589853:QUG589853 RDZ589853:REC589853 RNV589853:RNY589853 RXR589853:RXU589853 SHN589853:SHQ589853 SRJ589853:SRM589853 TBF589853:TBI589853 TLB589853:TLE589853 TUX589853:TVA589853 UET589853:UEW589853 UOP589853:UOS589853 UYL589853:UYO589853 VIH589853:VIK589853 VSD589853:VSG589853 WBZ589853:WCC589853 WLV589853:WLY589853 WVR589853:WVU589853 G655389:J655389 JF655389:JI655389 TB655389:TE655389 ACX655389:ADA655389 AMT655389:AMW655389 AWP655389:AWS655389 BGL655389:BGO655389 BQH655389:BQK655389 CAD655389:CAG655389 CJZ655389:CKC655389 CTV655389:CTY655389 DDR655389:DDU655389 DNN655389:DNQ655389 DXJ655389:DXM655389 EHF655389:EHI655389 ERB655389:ERE655389 FAX655389:FBA655389 FKT655389:FKW655389 FUP655389:FUS655389 GEL655389:GEO655389 GOH655389:GOK655389 GYD655389:GYG655389 HHZ655389:HIC655389 HRV655389:HRY655389 IBR655389:IBU655389 ILN655389:ILQ655389 IVJ655389:IVM655389 JFF655389:JFI655389 JPB655389:JPE655389 JYX655389:JZA655389 KIT655389:KIW655389 KSP655389:KSS655389 LCL655389:LCO655389 LMH655389:LMK655389 LWD655389:LWG655389 MFZ655389:MGC655389 MPV655389:MPY655389 MZR655389:MZU655389 NJN655389:NJQ655389 NTJ655389:NTM655389 ODF655389:ODI655389 ONB655389:ONE655389 OWX655389:OXA655389 PGT655389:PGW655389 PQP655389:PQS655389 QAL655389:QAO655389 QKH655389:QKK655389 QUD655389:QUG655389 RDZ655389:REC655389 RNV655389:RNY655389 RXR655389:RXU655389 SHN655389:SHQ655389 SRJ655389:SRM655389 TBF655389:TBI655389 TLB655389:TLE655389 TUX655389:TVA655389 UET655389:UEW655389 UOP655389:UOS655389 UYL655389:UYO655389 VIH655389:VIK655389 VSD655389:VSG655389 WBZ655389:WCC655389 WLV655389:WLY655389 WVR655389:WVU655389 G720925:J720925 JF720925:JI720925 TB720925:TE720925 ACX720925:ADA720925 AMT720925:AMW720925 AWP720925:AWS720925 BGL720925:BGO720925 BQH720925:BQK720925 CAD720925:CAG720925 CJZ720925:CKC720925 CTV720925:CTY720925 DDR720925:DDU720925 DNN720925:DNQ720925 DXJ720925:DXM720925 EHF720925:EHI720925 ERB720925:ERE720925 FAX720925:FBA720925 FKT720925:FKW720925 FUP720925:FUS720925 GEL720925:GEO720925 GOH720925:GOK720925 GYD720925:GYG720925 HHZ720925:HIC720925 HRV720925:HRY720925 IBR720925:IBU720925 ILN720925:ILQ720925 IVJ720925:IVM720925 JFF720925:JFI720925 JPB720925:JPE720925 JYX720925:JZA720925 KIT720925:KIW720925 KSP720925:KSS720925 LCL720925:LCO720925 LMH720925:LMK720925 LWD720925:LWG720925 MFZ720925:MGC720925 MPV720925:MPY720925 MZR720925:MZU720925 NJN720925:NJQ720925 NTJ720925:NTM720925 ODF720925:ODI720925 ONB720925:ONE720925 OWX720925:OXA720925 PGT720925:PGW720925 PQP720925:PQS720925 QAL720925:QAO720925 QKH720925:QKK720925 QUD720925:QUG720925 RDZ720925:REC720925 RNV720925:RNY720925 RXR720925:RXU720925 SHN720925:SHQ720925 SRJ720925:SRM720925 TBF720925:TBI720925 TLB720925:TLE720925 TUX720925:TVA720925 UET720925:UEW720925 UOP720925:UOS720925 UYL720925:UYO720925 VIH720925:VIK720925 VSD720925:VSG720925 WBZ720925:WCC720925 WLV720925:WLY720925 WVR720925:WVU720925 G786461:J786461 JF786461:JI786461 TB786461:TE786461 ACX786461:ADA786461 AMT786461:AMW786461 AWP786461:AWS786461 BGL786461:BGO786461 BQH786461:BQK786461 CAD786461:CAG786461 CJZ786461:CKC786461 CTV786461:CTY786461 DDR786461:DDU786461 DNN786461:DNQ786461 DXJ786461:DXM786461 EHF786461:EHI786461 ERB786461:ERE786461 FAX786461:FBA786461 FKT786461:FKW786461 FUP786461:FUS786461 GEL786461:GEO786461 GOH786461:GOK786461 GYD786461:GYG786461 HHZ786461:HIC786461 HRV786461:HRY786461 IBR786461:IBU786461 ILN786461:ILQ786461 IVJ786461:IVM786461 JFF786461:JFI786461 JPB786461:JPE786461 JYX786461:JZA786461 KIT786461:KIW786461 KSP786461:KSS786461 LCL786461:LCO786461 LMH786461:LMK786461 LWD786461:LWG786461 MFZ786461:MGC786461 MPV786461:MPY786461 MZR786461:MZU786461 NJN786461:NJQ786461 NTJ786461:NTM786461 ODF786461:ODI786461 ONB786461:ONE786461 OWX786461:OXA786461 PGT786461:PGW786461 PQP786461:PQS786461 QAL786461:QAO786461 QKH786461:QKK786461 QUD786461:QUG786461 RDZ786461:REC786461 RNV786461:RNY786461 RXR786461:RXU786461 SHN786461:SHQ786461 SRJ786461:SRM786461 TBF786461:TBI786461 TLB786461:TLE786461 TUX786461:TVA786461 UET786461:UEW786461 UOP786461:UOS786461 UYL786461:UYO786461 VIH786461:VIK786461 VSD786461:VSG786461 WBZ786461:WCC786461 WLV786461:WLY786461 WVR786461:WVU786461 G851997:J851997 JF851997:JI851997 TB851997:TE851997 ACX851997:ADA851997 AMT851997:AMW851997 AWP851997:AWS851997 BGL851997:BGO851997 BQH851997:BQK851997 CAD851997:CAG851997 CJZ851997:CKC851997 CTV851997:CTY851997 DDR851997:DDU851997 DNN851997:DNQ851997 DXJ851997:DXM851997 EHF851997:EHI851997 ERB851997:ERE851997 FAX851997:FBA851997 FKT851997:FKW851997 FUP851997:FUS851997 GEL851997:GEO851997 GOH851997:GOK851997 GYD851997:GYG851997 HHZ851997:HIC851997 HRV851997:HRY851997 IBR851997:IBU851997 ILN851997:ILQ851997 IVJ851997:IVM851997 JFF851997:JFI851997 JPB851997:JPE851997 JYX851997:JZA851997 KIT851997:KIW851997 KSP851997:KSS851997 LCL851997:LCO851997 LMH851997:LMK851997 LWD851997:LWG851997 MFZ851997:MGC851997 MPV851997:MPY851997 MZR851997:MZU851997 NJN851997:NJQ851997 NTJ851997:NTM851997 ODF851997:ODI851997 ONB851997:ONE851997 OWX851997:OXA851997 PGT851997:PGW851997 PQP851997:PQS851997 QAL851997:QAO851997 QKH851997:QKK851997 QUD851997:QUG851997 RDZ851997:REC851997 RNV851997:RNY851997 RXR851997:RXU851997 SHN851997:SHQ851997 SRJ851997:SRM851997 TBF851997:TBI851997 TLB851997:TLE851997 TUX851997:TVA851997 UET851997:UEW851997 UOP851997:UOS851997 UYL851997:UYO851997 VIH851997:VIK851997 VSD851997:VSG851997 WBZ851997:WCC851997 WLV851997:WLY851997 WVR851997:WVU851997 G917533:J917533 JF917533:JI917533 TB917533:TE917533 ACX917533:ADA917533 AMT917533:AMW917533 AWP917533:AWS917533 BGL917533:BGO917533 BQH917533:BQK917533 CAD917533:CAG917533 CJZ917533:CKC917533 CTV917533:CTY917533 DDR917533:DDU917533 DNN917533:DNQ917533 DXJ917533:DXM917533 EHF917533:EHI917533 ERB917533:ERE917533 FAX917533:FBA917533 FKT917533:FKW917533 FUP917533:FUS917533 GEL917533:GEO917533 GOH917533:GOK917533 GYD917533:GYG917533 HHZ917533:HIC917533 HRV917533:HRY917533 IBR917533:IBU917533 ILN917533:ILQ917533 IVJ917533:IVM917533 JFF917533:JFI917533 JPB917533:JPE917533 JYX917533:JZA917533 KIT917533:KIW917533 KSP917533:KSS917533 LCL917533:LCO917533 LMH917533:LMK917533 LWD917533:LWG917533 MFZ917533:MGC917533 MPV917533:MPY917533 MZR917533:MZU917533 NJN917533:NJQ917533 NTJ917533:NTM917533 ODF917533:ODI917533 ONB917533:ONE917533 OWX917533:OXA917533 PGT917533:PGW917533 PQP917533:PQS917533 QAL917533:QAO917533 QKH917533:QKK917533 QUD917533:QUG917533 RDZ917533:REC917533 RNV917533:RNY917533 RXR917533:RXU917533 SHN917533:SHQ917533 SRJ917533:SRM917533 TBF917533:TBI917533 TLB917533:TLE917533 TUX917533:TVA917533 UET917533:UEW917533 UOP917533:UOS917533 UYL917533:UYO917533 VIH917533:VIK917533 VSD917533:VSG917533 WBZ917533:WCC917533 WLV917533:WLY917533 WVR917533:WVU917533 G983069:J983069 JF983069:JI983069 TB983069:TE983069 ACX983069:ADA983069 AMT983069:AMW983069 AWP983069:AWS983069 BGL983069:BGO983069 BQH983069:BQK983069 CAD983069:CAG983069 CJZ983069:CKC983069 CTV983069:CTY983069 DDR983069:DDU983069 DNN983069:DNQ983069 DXJ983069:DXM983069 EHF983069:EHI983069 ERB983069:ERE983069 FAX983069:FBA983069 FKT983069:FKW983069 FUP983069:FUS983069 GEL983069:GEO983069 GOH983069:GOK983069 GYD983069:GYG983069 HHZ983069:HIC983069 HRV983069:HRY983069 IBR983069:IBU983069 ILN983069:ILQ983069 IVJ983069:IVM983069 JFF983069:JFI983069 JPB983069:JPE983069 JYX983069:JZA983069 KIT983069:KIW983069 KSP983069:KSS983069 LCL983069:LCO983069 LMH983069:LMK983069 LWD983069:LWG983069 MFZ983069:MGC983069 MPV983069:MPY983069 MZR983069:MZU983069 NJN983069:NJQ983069 NTJ983069:NTM983069 ODF983069:ODI983069 ONB983069:ONE983069 OWX983069:OXA983069 PGT983069:PGW983069 PQP983069:PQS983069 QAL983069:QAO983069 QKH983069:QKK983069 QUD983069:QUG983069 RDZ983069:REC983069 RNV983069:RNY983069 RXR983069:RXU983069 SHN983069:SHQ983069 SRJ983069:SRM983069 TBF983069:TBI983069 TLB983069:TLE983069 TUX983069:TVA983069 UET983069:UEW983069 UOP983069:UOS983069 UYL983069:UYO983069 VIH983069:VIK983069 VSD983069:VSG983069 WBZ983069:WCC983069 WLV983069:WLY983069 WVR983069:WVU983069 G30:J30 JF30:JI30 TB30:TE30 ACX30:ADA30 AMT30:AMW30 AWP30:AWS30 BGL30:BGO30 BQH30:BQK30 CAD30:CAG30 CJZ30:CKC30 CTV30:CTY30 DDR30:DDU30 DNN30:DNQ30 DXJ30:DXM30 EHF30:EHI30 ERB30:ERE30 FAX30:FBA30 FKT30:FKW30 FUP30:FUS30 GEL30:GEO30 GOH30:GOK30 GYD30:GYG30 HHZ30:HIC30 HRV30:HRY30 IBR30:IBU30 ILN30:ILQ30 IVJ30:IVM30 JFF30:JFI30 JPB30:JPE30 JYX30:JZA30 KIT30:KIW30 KSP30:KSS30 LCL30:LCO30 LMH30:LMK30 LWD30:LWG30 MFZ30:MGC30 MPV30:MPY30 MZR30:MZU30 NJN30:NJQ30 NTJ30:NTM30 ODF30:ODI30 ONB30:ONE30 OWX30:OXA30 PGT30:PGW30 PQP30:PQS30 QAL30:QAO30 QKH30:QKK30 QUD30:QUG30 RDZ30:REC30 RNV30:RNY30 RXR30:RXU30 SHN30:SHQ30 SRJ30:SRM30 TBF30:TBI30 TLB30:TLE30 TUX30:TVA30 UET30:UEW30 UOP30:UOS30 UYL30:UYO30 VIH30:VIK30 VSD30:VSG30 WBZ30:WCC30 WLV30:WLY30 WVR30:WVU30 G65567:J65567 JF65567:JI65567 TB65567:TE65567 ACX65567:ADA65567 AMT65567:AMW65567 AWP65567:AWS65567 BGL65567:BGO65567 BQH65567:BQK65567 CAD65567:CAG65567 CJZ65567:CKC65567 CTV65567:CTY65567 DDR65567:DDU65567 DNN65567:DNQ65567 DXJ65567:DXM65567 EHF65567:EHI65567 ERB65567:ERE65567 FAX65567:FBA65567 FKT65567:FKW65567 FUP65567:FUS65567 GEL65567:GEO65567 GOH65567:GOK65567 GYD65567:GYG65567 HHZ65567:HIC65567 HRV65567:HRY65567 IBR65567:IBU65567 ILN65567:ILQ65567 IVJ65567:IVM65567 JFF65567:JFI65567 JPB65567:JPE65567 JYX65567:JZA65567 KIT65567:KIW65567 KSP65567:KSS65567 LCL65567:LCO65567 LMH65567:LMK65567 LWD65567:LWG65567 MFZ65567:MGC65567 MPV65567:MPY65567 MZR65567:MZU65567 NJN65567:NJQ65567 NTJ65567:NTM65567 ODF65567:ODI65567 ONB65567:ONE65567 OWX65567:OXA65567 PGT65567:PGW65567 PQP65567:PQS65567 QAL65567:QAO65567 QKH65567:QKK65567 QUD65567:QUG65567 RDZ65567:REC65567 RNV65567:RNY65567 RXR65567:RXU65567 SHN65567:SHQ65567 SRJ65567:SRM65567 TBF65567:TBI65567 TLB65567:TLE65567 TUX65567:TVA65567 UET65567:UEW65567 UOP65567:UOS65567 UYL65567:UYO65567 VIH65567:VIK65567 VSD65567:VSG65567 WBZ65567:WCC65567 WLV65567:WLY65567 WVR65567:WVU65567 G131103:J131103 JF131103:JI131103 TB131103:TE131103 ACX131103:ADA131103 AMT131103:AMW131103 AWP131103:AWS131103 BGL131103:BGO131103 BQH131103:BQK131103 CAD131103:CAG131103 CJZ131103:CKC131103 CTV131103:CTY131103 DDR131103:DDU131103 DNN131103:DNQ131103 DXJ131103:DXM131103 EHF131103:EHI131103 ERB131103:ERE131103 FAX131103:FBA131103 FKT131103:FKW131103 FUP131103:FUS131103 GEL131103:GEO131103 GOH131103:GOK131103 GYD131103:GYG131103 HHZ131103:HIC131103 HRV131103:HRY131103 IBR131103:IBU131103 ILN131103:ILQ131103 IVJ131103:IVM131103 JFF131103:JFI131103 JPB131103:JPE131103 JYX131103:JZA131103 KIT131103:KIW131103 KSP131103:KSS131103 LCL131103:LCO131103 LMH131103:LMK131103 LWD131103:LWG131103 MFZ131103:MGC131103 MPV131103:MPY131103 MZR131103:MZU131103 NJN131103:NJQ131103 NTJ131103:NTM131103 ODF131103:ODI131103 ONB131103:ONE131103 OWX131103:OXA131103 PGT131103:PGW131103 PQP131103:PQS131103 QAL131103:QAO131103 QKH131103:QKK131103 QUD131103:QUG131103 RDZ131103:REC131103 RNV131103:RNY131103 RXR131103:RXU131103 SHN131103:SHQ131103 SRJ131103:SRM131103 TBF131103:TBI131103 TLB131103:TLE131103 TUX131103:TVA131103 UET131103:UEW131103 UOP131103:UOS131103 UYL131103:UYO131103 VIH131103:VIK131103 VSD131103:VSG131103 WBZ131103:WCC131103 WLV131103:WLY131103 WVR131103:WVU131103 G196639:J196639 JF196639:JI196639 TB196639:TE196639 ACX196639:ADA196639 AMT196639:AMW196639 AWP196639:AWS196639 BGL196639:BGO196639 BQH196639:BQK196639 CAD196639:CAG196639 CJZ196639:CKC196639 CTV196639:CTY196639 DDR196639:DDU196639 DNN196639:DNQ196639 DXJ196639:DXM196639 EHF196639:EHI196639 ERB196639:ERE196639 FAX196639:FBA196639 FKT196639:FKW196639 FUP196639:FUS196639 GEL196639:GEO196639 GOH196639:GOK196639 GYD196639:GYG196639 HHZ196639:HIC196639 HRV196639:HRY196639 IBR196639:IBU196639 ILN196639:ILQ196639 IVJ196639:IVM196639 JFF196639:JFI196639 JPB196639:JPE196639 JYX196639:JZA196639 KIT196639:KIW196639 KSP196639:KSS196639 LCL196639:LCO196639 LMH196639:LMK196639 LWD196639:LWG196639 MFZ196639:MGC196639 MPV196639:MPY196639 MZR196639:MZU196639 NJN196639:NJQ196639 NTJ196639:NTM196639 ODF196639:ODI196639 ONB196639:ONE196639 OWX196639:OXA196639 PGT196639:PGW196639 PQP196639:PQS196639 QAL196639:QAO196639 QKH196639:QKK196639 QUD196639:QUG196639 RDZ196639:REC196639 RNV196639:RNY196639 RXR196639:RXU196639 SHN196639:SHQ196639 SRJ196639:SRM196639 TBF196639:TBI196639 TLB196639:TLE196639 TUX196639:TVA196639 UET196639:UEW196639 UOP196639:UOS196639 UYL196639:UYO196639 VIH196639:VIK196639 VSD196639:VSG196639 WBZ196639:WCC196639 WLV196639:WLY196639 WVR196639:WVU196639 G262175:J262175 JF262175:JI262175 TB262175:TE262175 ACX262175:ADA262175 AMT262175:AMW262175 AWP262175:AWS262175 BGL262175:BGO262175 BQH262175:BQK262175 CAD262175:CAG262175 CJZ262175:CKC262175 CTV262175:CTY262175 DDR262175:DDU262175 DNN262175:DNQ262175 DXJ262175:DXM262175 EHF262175:EHI262175 ERB262175:ERE262175 FAX262175:FBA262175 FKT262175:FKW262175 FUP262175:FUS262175 GEL262175:GEO262175 GOH262175:GOK262175 GYD262175:GYG262175 HHZ262175:HIC262175 HRV262175:HRY262175 IBR262175:IBU262175 ILN262175:ILQ262175 IVJ262175:IVM262175 JFF262175:JFI262175 JPB262175:JPE262175 JYX262175:JZA262175 KIT262175:KIW262175 KSP262175:KSS262175 LCL262175:LCO262175 LMH262175:LMK262175 LWD262175:LWG262175 MFZ262175:MGC262175 MPV262175:MPY262175 MZR262175:MZU262175 NJN262175:NJQ262175 NTJ262175:NTM262175 ODF262175:ODI262175 ONB262175:ONE262175 OWX262175:OXA262175 PGT262175:PGW262175 PQP262175:PQS262175 QAL262175:QAO262175 QKH262175:QKK262175 QUD262175:QUG262175 RDZ262175:REC262175 RNV262175:RNY262175 RXR262175:RXU262175 SHN262175:SHQ262175 SRJ262175:SRM262175 TBF262175:TBI262175 TLB262175:TLE262175 TUX262175:TVA262175 UET262175:UEW262175 UOP262175:UOS262175 UYL262175:UYO262175 VIH262175:VIK262175 VSD262175:VSG262175 WBZ262175:WCC262175 WLV262175:WLY262175 WVR262175:WVU262175 G327711:J327711 JF327711:JI327711 TB327711:TE327711 ACX327711:ADA327711 AMT327711:AMW327711 AWP327711:AWS327711 BGL327711:BGO327711 BQH327711:BQK327711 CAD327711:CAG327711 CJZ327711:CKC327711 CTV327711:CTY327711 DDR327711:DDU327711 DNN327711:DNQ327711 DXJ327711:DXM327711 EHF327711:EHI327711 ERB327711:ERE327711 FAX327711:FBA327711 FKT327711:FKW327711 FUP327711:FUS327711 GEL327711:GEO327711 GOH327711:GOK327711 GYD327711:GYG327711 HHZ327711:HIC327711 HRV327711:HRY327711 IBR327711:IBU327711 ILN327711:ILQ327711 IVJ327711:IVM327711 JFF327711:JFI327711 JPB327711:JPE327711 JYX327711:JZA327711 KIT327711:KIW327711 KSP327711:KSS327711 LCL327711:LCO327711 LMH327711:LMK327711 LWD327711:LWG327711 MFZ327711:MGC327711 MPV327711:MPY327711 MZR327711:MZU327711 NJN327711:NJQ327711 NTJ327711:NTM327711 ODF327711:ODI327711 ONB327711:ONE327711 OWX327711:OXA327711 PGT327711:PGW327711 PQP327711:PQS327711 QAL327711:QAO327711 QKH327711:QKK327711 QUD327711:QUG327711 RDZ327711:REC327711 RNV327711:RNY327711 RXR327711:RXU327711 SHN327711:SHQ327711 SRJ327711:SRM327711 TBF327711:TBI327711 TLB327711:TLE327711 TUX327711:TVA327711 UET327711:UEW327711 UOP327711:UOS327711 UYL327711:UYO327711 VIH327711:VIK327711 VSD327711:VSG327711 WBZ327711:WCC327711 WLV327711:WLY327711 WVR327711:WVU327711 G393247:J393247 JF393247:JI393247 TB393247:TE393247 ACX393247:ADA393247 AMT393247:AMW393247 AWP393247:AWS393247 BGL393247:BGO393247 BQH393247:BQK393247 CAD393247:CAG393247 CJZ393247:CKC393247 CTV393247:CTY393247 DDR393247:DDU393247 DNN393247:DNQ393247 DXJ393247:DXM393247 EHF393247:EHI393247 ERB393247:ERE393247 FAX393247:FBA393247 FKT393247:FKW393247 FUP393247:FUS393247 GEL393247:GEO393247 GOH393247:GOK393247 GYD393247:GYG393247 HHZ393247:HIC393247 HRV393247:HRY393247 IBR393247:IBU393247 ILN393247:ILQ393247 IVJ393247:IVM393247 JFF393247:JFI393247 JPB393247:JPE393247 JYX393247:JZA393247 KIT393247:KIW393247 KSP393247:KSS393247 LCL393247:LCO393247 LMH393247:LMK393247 LWD393247:LWG393247 MFZ393247:MGC393247 MPV393247:MPY393247 MZR393247:MZU393247 NJN393247:NJQ393247 NTJ393247:NTM393247 ODF393247:ODI393247 ONB393247:ONE393247 OWX393247:OXA393247 PGT393247:PGW393247 PQP393247:PQS393247 QAL393247:QAO393247 QKH393247:QKK393247 QUD393247:QUG393247 RDZ393247:REC393247 RNV393247:RNY393247 RXR393247:RXU393247 SHN393247:SHQ393247 SRJ393247:SRM393247 TBF393247:TBI393247 TLB393247:TLE393247 TUX393247:TVA393247 UET393247:UEW393247 UOP393247:UOS393247 UYL393247:UYO393247 VIH393247:VIK393247 VSD393247:VSG393247 WBZ393247:WCC393247 WLV393247:WLY393247 WVR393247:WVU393247 G458783:J458783 JF458783:JI458783 TB458783:TE458783 ACX458783:ADA458783 AMT458783:AMW458783 AWP458783:AWS458783 BGL458783:BGO458783 BQH458783:BQK458783 CAD458783:CAG458783 CJZ458783:CKC458783 CTV458783:CTY458783 DDR458783:DDU458783 DNN458783:DNQ458783 DXJ458783:DXM458783 EHF458783:EHI458783 ERB458783:ERE458783 FAX458783:FBA458783 FKT458783:FKW458783 FUP458783:FUS458783 GEL458783:GEO458783 GOH458783:GOK458783 GYD458783:GYG458783 HHZ458783:HIC458783 HRV458783:HRY458783 IBR458783:IBU458783 ILN458783:ILQ458783 IVJ458783:IVM458783 JFF458783:JFI458783 JPB458783:JPE458783 JYX458783:JZA458783 KIT458783:KIW458783 KSP458783:KSS458783 LCL458783:LCO458783 LMH458783:LMK458783 LWD458783:LWG458783 MFZ458783:MGC458783 MPV458783:MPY458783 MZR458783:MZU458783 NJN458783:NJQ458783 NTJ458783:NTM458783 ODF458783:ODI458783 ONB458783:ONE458783 OWX458783:OXA458783 PGT458783:PGW458783 PQP458783:PQS458783 QAL458783:QAO458783 QKH458783:QKK458783 QUD458783:QUG458783 RDZ458783:REC458783 RNV458783:RNY458783 RXR458783:RXU458783 SHN458783:SHQ458783 SRJ458783:SRM458783 TBF458783:TBI458783 TLB458783:TLE458783 TUX458783:TVA458783 UET458783:UEW458783 UOP458783:UOS458783 UYL458783:UYO458783 VIH458783:VIK458783 VSD458783:VSG458783 WBZ458783:WCC458783 WLV458783:WLY458783 WVR458783:WVU458783 G524319:J524319 JF524319:JI524319 TB524319:TE524319 ACX524319:ADA524319 AMT524319:AMW524319 AWP524319:AWS524319 BGL524319:BGO524319 BQH524319:BQK524319 CAD524319:CAG524319 CJZ524319:CKC524319 CTV524319:CTY524319 DDR524319:DDU524319 DNN524319:DNQ524319 DXJ524319:DXM524319 EHF524319:EHI524319 ERB524319:ERE524319 FAX524319:FBA524319 FKT524319:FKW524319 FUP524319:FUS524319 GEL524319:GEO524319 GOH524319:GOK524319 GYD524319:GYG524319 HHZ524319:HIC524319 HRV524319:HRY524319 IBR524319:IBU524319 ILN524319:ILQ524319 IVJ524319:IVM524319 JFF524319:JFI524319 JPB524319:JPE524319 JYX524319:JZA524319 KIT524319:KIW524319 KSP524319:KSS524319 LCL524319:LCO524319 LMH524319:LMK524319 LWD524319:LWG524319 MFZ524319:MGC524319 MPV524319:MPY524319 MZR524319:MZU524319 NJN524319:NJQ524319 NTJ524319:NTM524319 ODF524319:ODI524319 ONB524319:ONE524319 OWX524319:OXA524319 PGT524319:PGW524319 PQP524319:PQS524319 QAL524319:QAO524319 QKH524319:QKK524319 QUD524319:QUG524319 RDZ524319:REC524319 RNV524319:RNY524319 RXR524319:RXU524319 SHN524319:SHQ524319 SRJ524319:SRM524319 TBF524319:TBI524319 TLB524319:TLE524319 TUX524319:TVA524319 UET524319:UEW524319 UOP524319:UOS524319 UYL524319:UYO524319 VIH524319:VIK524319 VSD524319:VSG524319 WBZ524319:WCC524319 WLV524319:WLY524319 WVR524319:WVU524319 G589855:J589855 JF589855:JI589855 TB589855:TE589855 ACX589855:ADA589855 AMT589855:AMW589855 AWP589855:AWS589855 BGL589855:BGO589855 BQH589855:BQK589855 CAD589855:CAG589855 CJZ589855:CKC589855 CTV589855:CTY589855 DDR589855:DDU589855 DNN589855:DNQ589855 DXJ589855:DXM589855 EHF589855:EHI589855 ERB589855:ERE589855 FAX589855:FBA589855 FKT589855:FKW589855 FUP589855:FUS589855 GEL589855:GEO589855 GOH589855:GOK589855 GYD589855:GYG589855 HHZ589855:HIC589855 HRV589855:HRY589855 IBR589855:IBU589855 ILN589855:ILQ589855 IVJ589855:IVM589855 JFF589855:JFI589855 JPB589855:JPE589855 JYX589855:JZA589855 KIT589855:KIW589855 KSP589855:KSS589855 LCL589855:LCO589855 LMH589855:LMK589855 LWD589855:LWG589855 MFZ589855:MGC589855 MPV589855:MPY589855 MZR589855:MZU589855 NJN589855:NJQ589855 NTJ589855:NTM589855 ODF589855:ODI589855 ONB589855:ONE589855 OWX589855:OXA589855 PGT589855:PGW589855 PQP589855:PQS589855 QAL589855:QAO589855 QKH589855:QKK589855 QUD589855:QUG589855 RDZ589855:REC589855 RNV589855:RNY589855 RXR589855:RXU589855 SHN589855:SHQ589855 SRJ589855:SRM589855 TBF589855:TBI589855 TLB589855:TLE589855 TUX589855:TVA589855 UET589855:UEW589855 UOP589855:UOS589855 UYL589855:UYO589855 VIH589855:VIK589855 VSD589855:VSG589855 WBZ589855:WCC589855 WLV589855:WLY589855 WVR589855:WVU589855 G655391:J655391 JF655391:JI655391 TB655391:TE655391 ACX655391:ADA655391 AMT655391:AMW655391 AWP655391:AWS655391 BGL655391:BGO655391 BQH655391:BQK655391 CAD655391:CAG655391 CJZ655391:CKC655391 CTV655391:CTY655391 DDR655391:DDU655391 DNN655391:DNQ655391 DXJ655391:DXM655391 EHF655391:EHI655391 ERB655391:ERE655391 FAX655391:FBA655391 FKT655391:FKW655391 FUP655391:FUS655391 GEL655391:GEO655391 GOH655391:GOK655391 GYD655391:GYG655391 HHZ655391:HIC655391 HRV655391:HRY655391 IBR655391:IBU655391 ILN655391:ILQ655391 IVJ655391:IVM655391 JFF655391:JFI655391 JPB655391:JPE655391 JYX655391:JZA655391 KIT655391:KIW655391 KSP655391:KSS655391 LCL655391:LCO655391 LMH655391:LMK655391 LWD655391:LWG655391 MFZ655391:MGC655391 MPV655391:MPY655391 MZR655391:MZU655391 NJN655391:NJQ655391 NTJ655391:NTM655391 ODF655391:ODI655391 ONB655391:ONE655391 OWX655391:OXA655391 PGT655391:PGW655391 PQP655391:PQS655391 QAL655391:QAO655391 QKH655391:QKK655391 QUD655391:QUG655391 RDZ655391:REC655391 RNV655391:RNY655391 RXR655391:RXU655391 SHN655391:SHQ655391 SRJ655391:SRM655391 TBF655391:TBI655391 TLB655391:TLE655391 TUX655391:TVA655391 UET655391:UEW655391 UOP655391:UOS655391 UYL655391:UYO655391 VIH655391:VIK655391 VSD655391:VSG655391 WBZ655391:WCC655391 WLV655391:WLY655391 WVR655391:WVU655391 G720927:J720927 JF720927:JI720927 TB720927:TE720927 ACX720927:ADA720927 AMT720927:AMW720927 AWP720927:AWS720927 BGL720927:BGO720927 BQH720927:BQK720927 CAD720927:CAG720927 CJZ720927:CKC720927 CTV720927:CTY720927 DDR720927:DDU720927 DNN720927:DNQ720927 DXJ720927:DXM720927 EHF720927:EHI720927 ERB720927:ERE720927 FAX720927:FBA720927 FKT720927:FKW720927 FUP720927:FUS720927 GEL720927:GEO720927 GOH720927:GOK720927 GYD720927:GYG720927 HHZ720927:HIC720927 HRV720927:HRY720927 IBR720927:IBU720927 ILN720927:ILQ720927 IVJ720927:IVM720927 JFF720927:JFI720927 JPB720927:JPE720927 JYX720927:JZA720927 KIT720927:KIW720927 KSP720927:KSS720927 LCL720927:LCO720927 LMH720927:LMK720927 LWD720927:LWG720927 MFZ720927:MGC720927 MPV720927:MPY720927 MZR720927:MZU720927 NJN720927:NJQ720927 NTJ720927:NTM720927 ODF720927:ODI720927 ONB720927:ONE720927 OWX720927:OXA720927 PGT720927:PGW720927 PQP720927:PQS720927 QAL720927:QAO720927 QKH720927:QKK720927 QUD720927:QUG720927 RDZ720927:REC720927 RNV720927:RNY720927 RXR720927:RXU720927 SHN720927:SHQ720927 SRJ720927:SRM720927 TBF720927:TBI720927 TLB720927:TLE720927 TUX720927:TVA720927 UET720927:UEW720927 UOP720927:UOS720927 UYL720927:UYO720927 VIH720927:VIK720927 VSD720927:VSG720927 WBZ720927:WCC720927 WLV720927:WLY720927 WVR720927:WVU720927 G786463:J786463 JF786463:JI786463 TB786463:TE786463 ACX786463:ADA786463 AMT786463:AMW786463 AWP786463:AWS786463 BGL786463:BGO786463 BQH786463:BQK786463 CAD786463:CAG786463 CJZ786463:CKC786463 CTV786463:CTY786463 DDR786463:DDU786463 DNN786463:DNQ786463 DXJ786463:DXM786463 EHF786463:EHI786463 ERB786463:ERE786463 FAX786463:FBA786463 FKT786463:FKW786463 FUP786463:FUS786463 GEL786463:GEO786463 GOH786463:GOK786463 GYD786463:GYG786463 HHZ786463:HIC786463 HRV786463:HRY786463 IBR786463:IBU786463 ILN786463:ILQ786463 IVJ786463:IVM786463 JFF786463:JFI786463 JPB786463:JPE786463 JYX786463:JZA786463 KIT786463:KIW786463 KSP786463:KSS786463 LCL786463:LCO786463 LMH786463:LMK786463 LWD786463:LWG786463 MFZ786463:MGC786463 MPV786463:MPY786463 MZR786463:MZU786463 NJN786463:NJQ786463 NTJ786463:NTM786463 ODF786463:ODI786463 ONB786463:ONE786463 OWX786463:OXA786463 PGT786463:PGW786463 PQP786463:PQS786463 QAL786463:QAO786463 QKH786463:QKK786463 QUD786463:QUG786463 RDZ786463:REC786463 RNV786463:RNY786463 RXR786463:RXU786463 SHN786463:SHQ786463 SRJ786463:SRM786463 TBF786463:TBI786463 TLB786463:TLE786463 TUX786463:TVA786463 UET786463:UEW786463 UOP786463:UOS786463 UYL786463:UYO786463 VIH786463:VIK786463 VSD786463:VSG786463 WBZ786463:WCC786463 WLV786463:WLY786463 WVR786463:WVU786463 G851999:J851999 JF851999:JI851999 TB851999:TE851999 ACX851999:ADA851999 AMT851999:AMW851999 AWP851999:AWS851999 BGL851999:BGO851999 BQH851999:BQK851999 CAD851999:CAG851999 CJZ851999:CKC851999 CTV851999:CTY851999 DDR851999:DDU851999 DNN851999:DNQ851999 DXJ851999:DXM851999 EHF851999:EHI851999 ERB851999:ERE851999 FAX851999:FBA851999 FKT851999:FKW851999 FUP851999:FUS851999 GEL851999:GEO851999 GOH851999:GOK851999 GYD851999:GYG851999 HHZ851999:HIC851999 HRV851999:HRY851999 IBR851999:IBU851999 ILN851999:ILQ851999 IVJ851999:IVM851999 JFF851999:JFI851999 JPB851999:JPE851999 JYX851999:JZA851999 KIT851999:KIW851999 KSP851999:KSS851999 LCL851999:LCO851999 LMH851999:LMK851999 LWD851999:LWG851999 MFZ851999:MGC851999 MPV851999:MPY851999 MZR851999:MZU851999 NJN851999:NJQ851999 NTJ851999:NTM851999 ODF851999:ODI851999 ONB851999:ONE851999 OWX851999:OXA851999 PGT851999:PGW851999 PQP851999:PQS851999 QAL851999:QAO851999 QKH851999:QKK851999 QUD851999:QUG851999 RDZ851999:REC851999 RNV851999:RNY851999 RXR851999:RXU851999 SHN851999:SHQ851999 SRJ851999:SRM851999 TBF851999:TBI851999 TLB851999:TLE851999 TUX851999:TVA851999 UET851999:UEW851999 UOP851999:UOS851999 UYL851999:UYO851999 VIH851999:VIK851999 VSD851999:VSG851999 WBZ851999:WCC851999 WLV851999:WLY851999 WVR851999:WVU851999 G917535:J917535 JF917535:JI917535 TB917535:TE917535 ACX917535:ADA917535 AMT917535:AMW917535 AWP917535:AWS917535 BGL917535:BGO917535 BQH917535:BQK917535 CAD917535:CAG917535 CJZ917535:CKC917535 CTV917535:CTY917535 DDR917535:DDU917535 DNN917535:DNQ917535 DXJ917535:DXM917535 EHF917535:EHI917535 ERB917535:ERE917535 FAX917535:FBA917535 FKT917535:FKW917535 FUP917535:FUS917535 GEL917535:GEO917535 GOH917535:GOK917535 GYD917535:GYG917535 HHZ917535:HIC917535 HRV917535:HRY917535 IBR917535:IBU917535 ILN917535:ILQ917535 IVJ917535:IVM917535 JFF917535:JFI917535 JPB917535:JPE917535 JYX917535:JZA917535 KIT917535:KIW917535 KSP917535:KSS917535 LCL917535:LCO917535 LMH917535:LMK917535 LWD917535:LWG917535 MFZ917535:MGC917535 MPV917535:MPY917535 MZR917535:MZU917535 NJN917535:NJQ917535 NTJ917535:NTM917535 ODF917535:ODI917535 ONB917535:ONE917535 OWX917535:OXA917535 PGT917535:PGW917535 PQP917535:PQS917535 QAL917535:QAO917535 QKH917535:QKK917535 QUD917535:QUG917535 RDZ917535:REC917535 RNV917535:RNY917535 RXR917535:RXU917535 SHN917535:SHQ917535 SRJ917535:SRM917535 TBF917535:TBI917535 TLB917535:TLE917535 TUX917535:TVA917535 UET917535:UEW917535 UOP917535:UOS917535 UYL917535:UYO917535 VIH917535:VIK917535 VSD917535:VSG917535 WBZ917535:WCC917535 WLV917535:WLY917535 WVR917535:WVU917535 G983071:J983071 JF983071:JI983071 TB983071:TE983071 ACX983071:ADA983071 AMT983071:AMW983071 AWP983071:AWS983071 BGL983071:BGO983071 BQH983071:BQK983071 CAD983071:CAG983071 CJZ983071:CKC983071 CTV983071:CTY983071 DDR983071:DDU983071 DNN983071:DNQ983071 DXJ983071:DXM983071 EHF983071:EHI983071 ERB983071:ERE983071 FAX983071:FBA983071 FKT983071:FKW983071 FUP983071:FUS983071 GEL983071:GEO983071 GOH983071:GOK983071 GYD983071:GYG983071 HHZ983071:HIC983071 HRV983071:HRY983071 IBR983071:IBU983071 ILN983071:ILQ983071 IVJ983071:IVM983071 JFF983071:JFI983071 JPB983071:JPE983071 JYX983071:JZA983071 KIT983071:KIW983071 KSP983071:KSS983071 LCL983071:LCO983071 LMH983071:LMK983071 LWD983071:LWG983071 MFZ983071:MGC983071 MPV983071:MPY983071 MZR983071:MZU983071 NJN983071:NJQ983071 NTJ983071:NTM983071 ODF983071:ODI983071 ONB983071:ONE983071 OWX983071:OXA983071 PGT983071:PGW983071 PQP983071:PQS983071 QAL983071:QAO983071 QKH983071:QKK983071 QUD983071:QUG983071 RDZ983071:REC983071 RNV983071:RNY983071 RXR983071:RXU983071 SHN983071:SHQ983071 SRJ983071:SRM983071 TBF983071:TBI983071 TLB983071:TLE983071 TUX983071:TVA983071 UET983071:UEW983071 UOP983071:UOS983071 UYL983071:UYO983071 VIH983071:VIK983071 VSD983071:VSG983071 WBZ983071:WCC983071 WLV983071:WLY983071 WVR983071:WVU983071 L26:N26 JK26:JM26 TG26:TI26 ADC26:ADE26 AMY26:ANA26 AWU26:AWW26 BGQ26:BGS26 BQM26:BQO26 CAI26:CAK26 CKE26:CKG26 CUA26:CUC26 DDW26:DDY26 DNS26:DNU26 DXO26:DXQ26 EHK26:EHM26 ERG26:ERI26 FBC26:FBE26 FKY26:FLA26 FUU26:FUW26 GEQ26:GES26 GOM26:GOO26 GYI26:GYK26 HIE26:HIG26 HSA26:HSC26 IBW26:IBY26 ILS26:ILU26 IVO26:IVQ26 JFK26:JFM26 JPG26:JPI26 JZC26:JZE26 KIY26:KJA26 KSU26:KSW26 LCQ26:LCS26 LMM26:LMO26 LWI26:LWK26 MGE26:MGG26 MQA26:MQC26 MZW26:MZY26 NJS26:NJU26 NTO26:NTQ26 ODK26:ODM26 ONG26:ONI26 OXC26:OXE26 PGY26:PHA26 PQU26:PQW26 QAQ26:QAS26 QKM26:QKO26 QUI26:QUK26 REE26:REG26 ROA26:ROC26 RXW26:RXY26 SHS26:SHU26 SRO26:SRQ26 TBK26:TBM26 TLG26:TLI26 TVC26:TVE26 UEY26:UFA26 UOU26:UOW26 UYQ26:UYS26 VIM26:VIO26 VSI26:VSK26 WCE26:WCG26 WMA26:WMC26 WVW26:WVY26 L65563:N65563 JK65563:JM65563 TG65563:TI65563 ADC65563:ADE65563 AMY65563:ANA65563 AWU65563:AWW65563 BGQ65563:BGS65563 BQM65563:BQO65563 CAI65563:CAK65563 CKE65563:CKG65563 CUA65563:CUC65563 DDW65563:DDY65563 DNS65563:DNU65563 DXO65563:DXQ65563 EHK65563:EHM65563 ERG65563:ERI65563 FBC65563:FBE65563 FKY65563:FLA65563 FUU65563:FUW65563 GEQ65563:GES65563 GOM65563:GOO65563 GYI65563:GYK65563 HIE65563:HIG65563 HSA65563:HSC65563 IBW65563:IBY65563 ILS65563:ILU65563 IVO65563:IVQ65563 JFK65563:JFM65563 JPG65563:JPI65563 JZC65563:JZE65563 KIY65563:KJA65563 KSU65563:KSW65563 LCQ65563:LCS65563 LMM65563:LMO65563 LWI65563:LWK65563 MGE65563:MGG65563 MQA65563:MQC65563 MZW65563:MZY65563 NJS65563:NJU65563 NTO65563:NTQ65563 ODK65563:ODM65563 ONG65563:ONI65563 OXC65563:OXE65563 PGY65563:PHA65563 PQU65563:PQW65563 QAQ65563:QAS65563 QKM65563:QKO65563 QUI65563:QUK65563 REE65563:REG65563 ROA65563:ROC65563 RXW65563:RXY65563 SHS65563:SHU65563 SRO65563:SRQ65563 TBK65563:TBM65563 TLG65563:TLI65563 TVC65563:TVE65563 UEY65563:UFA65563 UOU65563:UOW65563 UYQ65563:UYS65563 VIM65563:VIO65563 VSI65563:VSK65563 WCE65563:WCG65563 WMA65563:WMC65563 WVW65563:WVY65563 L131099:N131099 JK131099:JM131099 TG131099:TI131099 ADC131099:ADE131099 AMY131099:ANA131099 AWU131099:AWW131099 BGQ131099:BGS131099 BQM131099:BQO131099 CAI131099:CAK131099 CKE131099:CKG131099 CUA131099:CUC131099 DDW131099:DDY131099 DNS131099:DNU131099 DXO131099:DXQ131099 EHK131099:EHM131099 ERG131099:ERI131099 FBC131099:FBE131099 FKY131099:FLA131099 FUU131099:FUW131099 GEQ131099:GES131099 GOM131099:GOO131099 GYI131099:GYK131099 HIE131099:HIG131099 HSA131099:HSC131099 IBW131099:IBY131099 ILS131099:ILU131099 IVO131099:IVQ131099 JFK131099:JFM131099 JPG131099:JPI131099 JZC131099:JZE131099 KIY131099:KJA131099 KSU131099:KSW131099 LCQ131099:LCS131099 LMM131099:LMO131099 LWI131099:LWK131099 MGE131099:MGG131099 MQA131099:MQC131099 MZW131099:MZY131099 NJS131099:NJU131099 NTO131099:NTQ131099 ODK131099:ODM131099 ONG131099:ONI131099 OXC131099:OXE131099 PGY131099:PHA131099 PQU131099:PQW131099 QAQ131099:QAS131099 QKM131099:QKO131099 QUI131099:QUK131099 REE131099:REG131099 ROA131099:ROC131099 RXW131099:RXY131099 SHS131099:SHU131099 SRO131099:SRQ131099 TBK131099:TBM131099 TLG131099:TLI131099 TVC131099:TVE131099 UEY131099:UFA131099 UOU131099:UOW131099 UYQ131099:UYS131099 VIM131099:VIO131099 VSI131099:VSK131099 WCE131099:WCG131099 WMA131099:WMC131099 WVW131099:WVY131099 L196635:N196635 JK196635:JM196635 TG196635:TI196635 ADC196635:ADE196635 AMY196635:ANA196635 AWU196635:AWW196635 BGQ196635:BGS196635 BQM196635:BQO196635 CAI196635:CAK196635 CKE196635:CKG196635 CUA196635:CUC196635 DDW196635:DDY196635 DNS196635:DNU196635 DXO196635:DXQ196635 EHK196635:EHM196635 ERG196635:ERI196635 FBC196635:FBE196635 FKY196635:FLA196635 FUU196635:FUW196635 GEQ196635:GES196635 GOM196635:GOO196635 GYI196635:GYK196635 HIE196635:HIG196635 HSA196635:HSC196635 IBW196635:IBY196635 ILS196635:ILU196635 IVO196635:IVQ196635 JFK196635:JFM196635 JPG196635:JPI196635 JZC196635:JZE196635 KIY196635:KJA196635 KSU196635:KSW196635 LCQ196635:LCS196635 LMM196635:LMO196635 LWI196635:LWK196635 MGE196635:MGG196635 MQA196635:MQC196635 MZW196635:MZY196635 NJS196635:NJU196635 NTO196635:NTQ196635 ODK196635:ODM196635 ONG196635:ONI196635 OXC196635:OXE196635 PGY196635:PHA196635 PQU196635:PQW196635 QAQ196635:QAS196635 QKM196635:QKO196635 QUI196635:QUK196635 REE196635:REG196635 ROA196635:ROC196635 RXW196635:RXY196635 SHS196635:SHU196635 SRO196635:SRQ196635 TBK196635:TBM196635 TLG196635:TLI196635 TVC196635:TVE196635 UEY196635:UFA196635 UOU196635:UOW196635 UYQ196635:UYS196635 VIM196635:VIO196635 VSI196635:VSK196635 WCE196635:WCG196635 WMA196635:WMC196635 WVW196635:WVY196635 L262171:N262171 JK262171:JM262171 TG262171:TI262171 ADC262171:ADE262171 AMY262171:ANA262171 AWU262171:AWW262171 BGQ262171:BGS262171 BQM262171:BQO262171 CAI262171:CAK262171 CKE262171:CKG262171 CUA262171:CUC262171 DDW262171:DDY262171 DNS262171:DNU262171 DXO262171:DXQ262171 EHK262171:EHM262171 ERG262171:ERI262171 FBC262171:FBE262171 FKY262171:FLA262171 FUU262171:FUW262171 GEQ262171:GES262171 GOM262171:GOO262171 GYI262171:GYK262171 HIE262171:HIG262171 HSA262171:HSC262171 IBW262171:IBY262171 ILS262171:ILU262171 IVO262171:IVQ262171 JFK262171:JFM262171 JPG262171:JPI262171 JZC262171:JZE262171 KIY262171:KJA262171 KSU262171:KSW262171 LCQ262171:LCS262171 LMM262171:LMO262171 LWI262171:LWK262171 MGE262171:MGG262171 MQA262171:MQC262171 MZW262171:MZY262171 NJS262171:NJU262171 NTO262171:NTQ262171 ODK262171:ODM262171 ONG262171:ONI262171 OXC262171:OXE262171 PGY262171:PHA262171 PQU262171:PQW262171 QAQ262171:QAS262171 QKM262171:QKO262171 QUI262171:QUK262171 REE262171:REG262171 ROA262171:ROC262171 RXW262171:RXY262171 SHS262171:SHU262171 SRO262171:SRQ262171 TBK262171:TBM262171 TLG262171:TLI262171 TVC262171:TVE262171 UEY262171:UFA262171 UOU262171:UOW262171 UYQ262171:UYS262171 VIM262171:VIO262171 VSI262171:VSK262171 WCE262171:WCG262171 WMA262171:WMC262171 WVW262171:WVY262171 L327707:N327707 JK327707:JM327707 TG327707:TI327707 ADC327707:ADE327707 AMY327707:ANA327707 AWU327707:AWW327707 BGQ327707:BGS327707 BQM327707:BQO327707 CAI327707:CAK327707 CKE327707:CKG327707 CUA327707:CUC327707 DDW327707:DDY327707 DNS327707:DNU327707 DXO327707:DXQ327707 EHK327707:EHM327707 ERG327707:ERI327707 FBC327707:FBE327707 FKY327707:FLA327707 FUU327707:FUW327707 GEQ327707:GES327707 GOM327707:GOO327707 GYI327707:GYK327707 HIE327707:HIG327707 HSA327707:HSC327707 IBW327707:IBY327707 ILS327707:ILU327707 IVO327707:IVQ327707 JFK327707:JFM327707 JPG327707:JPI327707 JZC327707:JZE327707 KIY327707:KJA327707 KSU327707:KSW327707 LCQ327707:LCS327707 LMM327707:LMO327707 LWI327707:LWK327707 MGE327707:MGG327707 MQA327707:MQC327707 MZW327707:MZY327707 NJS327707:NJU327707 NTO327707:NTQ327707 ODK327707:ODM327707 ONG327707:ONI327707 OXC327707:OXE327707 PGY327707:PHA327707 PQU327707:PQW327707 QAQ327707:QAS327707 QKM327707:QKO327707 QUI327707:QUK327707 REE327707:REG327707 ROA327707:ROC327707 RXW327707:RXY327707 SHS327707:SHU327707 SRO327707:SRQ327707 TBK327707:TBM327707 TLG327707:TLI327707 TVC327707:TVE327707 UEY327707:UFA327707 UOU327707:UOW327707 UYQ327707:UYS327707 VIM327707:VIO327707 VSI327707:VSK327707 WCE327707:WCG327707 WMA327707:WMC327707 WVW327707:WVY327707 L393243:N393243 JK393243:JM393243 TG393243:TI393243 ADC393243:ADE393243 AMY393243:ANA393243 AWU393243:AWW393243 BGQ393243:BGS393243 BQM393243:BQO393243 CAI393243:CAK393243 CKE393243:CKG393243 CUA393243:CUC393243 DDW393243:DDY393243 DNS393243:DNU393243 DXO393243:DXQ393243 EHK393243:EHM393243 ERG393243:ERI393243 FBC393243:FBE393243 FKY393243:FLA393243 FUU393243:FUW393243 GEQ393243:GES393243 GOM393243:GOO393243 GYI393243:GYK393243 HIE393243:HIG393243 HSA393243:HSC393243 IBW393243:IBY393243 ILS393243:ILU393243 IVO393243:IVQ393243 JFK393243:JFM393243 JPG393243:JPI393243 JZC393243:JZE393243 KIY393243:KJA393243 KSU393243:KSW393243 LCQ393243:LCS393243 LMM393243:LMO393243 LWI393243:LWK393243 MGE393243:MGG393243 MQA393243:MQC393243 MZW393243:MZY393243 NJS393243:NJU393243 NTO393243:NTQ393243 ODK393243:ODM393243 ONG393243:ONI393243 OXC393243:OXE393243 PGY393243:PHA393243 PQU393243:PQW393243 QAQ393243:QAS393243 QKM393243:QKO393243 QUI393243:QUK393243 REE393243:REG393243 ROA393243:ROC393243 RXW393243:RXY393243 SHS393243:SHU393243 SRO393243:SRQ393243 TBK393243:TBM393243 TLG393243:TLI393243 TVC393243:TVE393243 UEY393243:UFA393243 UOU393243:UOW393243 UYQ393243:UYS393243 VIM393243:VIO393243 VSI393243:VSK393243 WCE393243:WCG393243 WMA393243:WMC393243 WVW393243:WVY393243 L458779:N458779 JK458779:JM458779 TG458779:TI458779 ADC458779:ADE458779 AMY458779:ANA458779 AWU458779:AWW458779 BGQ458779:BGS458779 BQM458779:BQO458779 CAI458779:CAK458779 CKE458779:CKG458779 CUA458779:CUC458779 DDW458779:DDY458779 DNS458779:DNU458779 DXO458779:DXQ458779 EHK458779:EHM458779 ERG458779:ERI458779 FBC458779:FBE458779 FKY458779:FLA458779 FUU458779:FUW458779 GEQ458779:GES458779 GOM458779:GOO458779 GYI458779:GYK458779 HIE458779:HIG458779 HSA458779:HSC458779 IBW458779:IBY458779 ILS458779:ILU458779 IVO458779:IVQ458779 JFK458779:JFM458779 JPG458779:JPI458779 JZC458779:JZE458779 KIY458779:KJA458779 KSU458779:KSW458779 LCQ458779:LCS458779 LMM458779:LMO458779 LWI458779:LWK458779 MGE458779:MGG458779 MQA458779:MQC458779 MZW458779:MZY458779 NJS458779:NJU458779 NTO458779:NTQ458779 ODK458779:ODM458779 ONG458779:ONI458779 OXC458779:OXE458779 PGY458779:PHA458779 PQU458779:PQW458779 QAQ458779:QAS458779 QKM458779:QKO458779 QUI458779:QUK458779 REE458779:REG458779 ROA458779:ROC458779 RXW458779:RXY458779 SHS458779:SHU458779 SRO458779:SRQ458779 TBK458779:TBM458779 TLG458779:TLI458779 TVC458779:TVE458779 UEY458779:UFA458779 UOU458779:UOW458779 UYQ458779:UYS458779 VIM458779:VIO458779 VSI458779:VSK458779 WCE458779:WCG458779 WMA458779:WMC458779 WVW458779:WVY458779 L524315:N524315 JK524315:JM524315 TG524315:TI524315 ADC524315:ADE524315 AMY524315:ANA524315 AWU524315:AWW524315 BGQ524315:BGS524315 BQM524315:BQO524315 CAI524315:CAK524315 CKE524315:CKG524315 CUA524315:CUC524315 DDW524315:DDY524315 DNS524315:DNU524315 DXO524315:DXQ524315 EHK524315:EHM524315 ERG524315:ERI524315 FBC524315:FBE524315 FKY524315:FLA524315 FUU524315:FUW524315 GEQ524315:GES524315 GOM524315:GOO524315 GYI524315:GYK524315 HIE524315:HIG524315 HSA524315:HSC524315 IBW524315:IBY524315 ILS524315:ILU524315 IVO524315:IVQ524315 JFK524315:JFM524315 JPG524315:JPI524315 JZC524315:JZE524315 KIY524315:KJA524315 KSU524315:KSW524315 LCQ524315:LCS524315 LMM524315:LMO524315 LWI524315:LWK524315 MGE524315:MGG524315 MQA524315:MQC524315 MZW524315:MZY524315 NJS524315:NJU524315 NTO524315:NTQ524315 ODK524315:ODM524315 ONG524315:ONI524315 OXC524315:OXE524315 PGY524315:PHA524315 PQU524315:PQW524315 QAQ524315:QAS524315 QKM524315:QKO524315 QUI524315:QUK524315 REE524315:REG524315 ROA524315:ROC524315 RXW524315:RXY524315 SHS524315:SHU524315 SRO524315:SRQ524315 TBK524315:TBM524315 TLG524315:TLI524315 TVC524315:TVE524315 UEY524315:UFA524315 UOU524315:UOW524315 UYQ524315:UYS524315 VIM524315:VIO524315 VSI524315:VSK524315 WCE524315:WCG524315 WMA524315:WMC524315 WVW524315:WVY524315 L589851:N589851 JK589851:JM589851 TG589851:TI589851 ADC589851:ADE589851 AMY589851:ANA589851 AWU589851:AWW589851 BGQ589851:BGS589851 BQM589851:BQO589851 CAI589851:CAK589851 CKE589851:CKG589851 CUA589851:CUC589851 DDW589851:DDY589851 DNS589851:DNU589851 DXO589851:DXQ589851 EHK589851:EHM589851 ERG589851:ERI589851 FBC589851:FBE589851 FKY589851:FLA589851 FUU589851:FUW589851 GEQ589851:GES589851 GOM589851:GOO589851 GYI589851:GYK589851 HIE589851:HIG589851 HSA589851:HSC589851 IBW589851:IBY589851 ILS589851:ILU589851 IVO589851:IVQ589851 JFK589851:JFM589851 JPG589851:JPI589851 JZC589851:JZE589851 KIY589851:KJA589851 KSU589851:KSW589851 LCQ589851:LCS589851 LMM589851:LMO589851 LWI589851:LWK589851 MGE589851:MGG589851 MQA589851:MQC589851 MZW589851:MZY589851 NJS589851:NJU589851 NTO589851:NTQ589851 ODK589851:ODM589851 ONG589851:ONI589851 OXC589851:OXE589851 PGY589851:PHA589851 PQU589851:PQW589851 QAQ589851:QAS589851 QKM589851:QKO589851 QUI589851:QUK589851 REE589851:REG589851 ROA589851:ROC589851 RXW589851:RXY589851 SHS589851:SHU589851 SRO589851:SRQ589851 TBK589851:TBM589851 TLG589851:TLI589851 TVC589851:TVE589851 UEY589851:UFA589851 UOU589851:UOW589851 UYQ589851:UYS589851 VIM589851:VIO589851 VSI589851:VSK589851 WCE589851:WCG589851 WMA589851:WMC589851 WVW589851:WVY589851 L655387:N655387 JK655387:JM655387 TG655387:TI655387 ADC655387:ADE655387 AMY655387:ANA655387 AWU655387:AWW655387 BGQ655387:BGS655387 BQM655387:BQO655387 CAI655387:CAK655387 CKE655387:CKG655387 CUA655387:CUC655387 DDW655387:DDY655387 DNS655387:DNU655387 DXO655387:DXQ655387 EHK655387:EHM655387 ERG655387:ERI655387 FBC655387:FBE655387 FKY655387:FLA655387 FUU655387:FUW655387 GEQ655387:GES655387 GOM655387:GOO655387 GYI655387:GYK655387 HIE655387:HIG655387 HSA655387:HSC655387 IBW655387:IBY655387 ILS655387:ILU655387 IVO655387:IVQ655387 JFK655387:JFM655387 JPG655387:JPI655387 JZC655387:JZE655387 KIY655387:KJA655387 KSU655387:KSW655387 LCQ655387:LCS655387 LMM655387:LMO655387 LWI655387:LWK655387 MGE655387:MGG655387 MQA655387:MQC655387 MZW655387:MZY655387 NJS655387:NJU655387 NTO655387:NTQ655387 ODK655387:ODM655387 ONG655387:ONI655387 OXC655387:OXE655387 PGY655387:PHA655387 PQU655387:PQW655387 QAQ655387:QAS655387 QKM655387:QKO655387 QUI655387:QUK655387 REE655387:REG655387 ROA655387:ROC655387 RXW655387:RXY655387 SHS655387:SHU655387 SRO655387:SRQ655387 TBK655387:TBM655387 TLG655387:TLI655387 TVC655387:TVE655387 UEY655387:UFA655387 UOU655387:UOW655387 UYQ655387:UYS655387 VIM655387:VIO655387 VSI655387:VSK655387 WCE655387:WCG655387 WMA655387:WMC655387 WVW655387:WVY655387 L720923:N720923 JK720923:JM720923 TG720923:TI720923 ADC720923:ADE720923 AMY720923:ANA720923 AWU720923:AWW720923 BGQ720923:BGS720923 BQM720923:BQO720923 CAI720923:CAK720923 CKE720923:CKG720923 CUA720923:CUC720923 DDW720923:DDY720923 DNS720923:DNU720923 DXO720923:DXQ720923 EHK720923:EHM720923 ERG720923:ERI720923 FBC720923:FBE720923 FKY720923:FLA720923 FUU720923:FUW720923 GEQ720923:GES720923 GOM720923:GOO720923 GYI720923:GYK720923 HIE720923:HIG720923 HSA720923:HSC720923 IBW720923:IBY720923 ILS720923:ILU720923 IVO720923:IVQ720923 JFK720923:JFM720923 JPG720923:JPI720923 JZC720923:JZE720923 KIY720923:KJA720923 KSU720923:KSW720923 LCQ720923:LCS720923 LMM720923:LMO720923 LWI720923:LWK720923 MGE720923:MGG720923 MQA720923:MQC720923 MZW720923:MZY720923 NJS720923:NJU720923 NTO720923:NTQ720923 ODK720923:ODM720923 ONG720923:ONI720923 OXC720923:OXE720923 PGY720923:PHA720923 PQU720923:PQW720923 QAQ720923:QAS720923 QKM720923:QKO720923 QUI720923:QUK720923 REE720923:REG720923 ROA720923:ROC720923 RXW720923:RXY720923 SHS720923:SHU720923 SRO720923:SRQ720923 TBK720923:TBM720923 TLG720923:TLI720923 TVC720923:TVE720923 UEY720923:UFA720923 UOU720923:UOW720923 UYQ720923:UYS720923 VIM720923:VIO720923 VSI720923:VSK720923 WCE720923:WCG720923 WMA720923:WMC720923 WVW720923:WVY720923 L786459:N786459 JK786459:JM786459 TG786459:TI786459 ADC786459:ADE786459 AMY786459:ANA786459 AWU786459:AWW786459 BGQ786459:BGS786459 BQM786459:BQO786459 CAI786459:CAK786459 CKE786459:CKG786459 CUA786459:CUC786459 DDW786459:DDY786459 DNS786459:DNU786459 DXO786459:DXQ786459 EHK786459:EHM786459 ERG786459:ERI786459 FBC786459:FBE786459 FKY786459:FLA786459 FUU786459:FUW786459 GEQ786459:GES786459 GOM786459:GOO786459 GYI786459:GYK786459 HIE786459:HIG786459 HSA786459:HSC786459 IBW786459:IBY786459 ILS786459:ILU786459 IVO786459:IVQ786459 JFK786459:JFM786459 JPG786459:JPI786459 JZC786459:JZE786459 KIY786459:KJA786459 KSU786459:KSW786459 LCQ786459:LCS786459 LMM786459:LMO786459 LWI786459:LWK786459 MGE786459:MGG786459 MQA786459:MQC786459 MZW786459:MZY786459 NJS786459:NJU786459 NTO786459:NTQ786459 ODK786459:ODM786459 ONG786459:ONI786459 OXC786459:OXE786459 PGY786459:PHA786459 PQU786459:PQW786459 QAQ786459:QAS786459 QKM786459:QKO786459 QUI786459:QUK786459 REE786459:REG786459 ROA786459:ROC786459 RXW786459:RXY786459 SHS786459:SHU786459 SRO786459:SRQ786459 TBK786459:TBM786459 TLG786459:TLI786459 TVC786459:TVE786459 UEY786459:UFA786459 UOU786459:UOW786459 UYQ786459:UYS786459 VIM786459:VIO786459 VSI786459:VSK786459 WCE786459:WCG786459 WMA786459:WMC786459 WVW786459:WVY786459 L851995:N851995 JK851995:JM851995 TG851995:TI851995 ADC851995:ADE851995 AMY851995:ANA851995 AWU851995:AWW851995 BGQ851995:BGS851995 BQM851995:BQO851995 CAI851995:CAK851995 CKE851995:CKG851995 CUA851995:CUC851995 DDW851995:DDY851995 DNS851995:DNU851995 DXO851995:DXQ851995 EHK851995:EHM851995 ERG851995:ERI851995 FBC851995:FBE851995 FKY851995:FLA851995 FUU851995:FUW851995 GEQ851995:GES851995 GOM851995:GOO851995 GYI851995:GYK851995 HIE851995:HIG851995 HSA851995:HSC851995 IBW851995:IBY851995 ILS851995:ILU851995 IVO851995:IVQ851995 JFK851995:JFM851995 JPG851995:JPI851995 JZC851995:JZE851995 KIY851995:KJA851995 KSU851995:KSW851995 LCQ851995:LCS851995 LMM851995:LMO851995 LWI851995:LWK851995 MGE851995:MGG851995 MQA851995:MQC851995 MZW851995:MZY851995 NJS851995:NJU851995 NTO851995:NTQ851995 ODK851995:ODM851995 ONG851995:ONI851995 OXC851995:OXE851995 PGY851995:PHA851995 PQU851995:PQW851995 QAQ851995:QAS851995 QKM851995:QKO851995 QUI851995:QUK851995 REE851995:REG851995 ROA851995:ROC851995 RXW851995:RXY851995 SHS851995:SHU851995 SRO851995:SRQ851995 TBK851995:TBM851995 TLG851995:TLI851995 TVC851995:TVE851995 UEY851995:UFA851995 UOU851995:UOW851995 UYQ851995:UYS851995 VIM851995:VIO851995 VSI851995:VSK851995 WCE851995:WCG851995 WMA851995:WMC851995 WVW851995:WVY851995 L917531:N917531 JK917531:JM917531 TG917531:TI917531 ADC917531:ADE917531 AMY917531:ANA917531 AWU917531:AWW917531 BGQ917531:BGS917531 BQM917531:BQO917531 CAI917531:CAK917531 CKE917531:CKG917531 CUA917531:CUC917531 DDW917531:DDY917531 DNS917531:DNU917531 DXO917531:DXQ917531 EHK917531:EHM917531 ERG917531:ERI917531 FBC917531:FBE917531 FKY917531:FLA917531 FUU917531:FUW917531 GEQ917531:GES917531 GOM917531:GOO917531 GYI917531:GYK917531 HIE917531:HIG917531 HSA917531:HSC917531 IBW917531:IBY917531 ILS917531:ILU917531 IVO917531:IVQ917531 JFK917531:JFM917531 JPG917531:JPI917531 JZC917531:JZE917531 KIY917531:KJA917531 KSU917531:KSW917531 LCQ917531:LCS917531 LMM917531:LMO917531 LWI917531:LWK917531 MGE917531:MGG917531 MQA917531:MQC917531 MZW917531:MZY917531 NJS917531:NJU917531 NTO917531:NTQ917531 ODK917531:ODM917531 ONG917531:ONI917531 OXC917531:OXE917531 PGY917531:PHA917531 PQU917531:PQW917531 QAQ917531:QAS917531 QKM917531:QKO917531 QUI917531:QUK917531 REE917531:REG917531 ROA917531:ROC917531 RXW917531:RXY917531 SHS917531:SHU917531 SRO917531:SRQ917531 TBK917531:TBM917531 TLG917531:TLI917531 TVC917531:TVE917531 UEY917531:UFA917531 UOU917531:UOW917531 UYQ917531:UYS917531 VIM917531:VIO917531 VSI917531:VSK917531 WCE917531:WCG917531 WMA917531:WMC917531 WVW917531:WVY917531 L983067:N983067 JK983067:JM983067 TG983067:TI983067 ADC983067:ADE983067 AMY983067:ANA983067 AWU983067:AWW983067 BGQ983067:BGS983067 BQM983067:BQO983067 CAI983067:CAK983067 CKE983067:CKG983067 CUA983067:CUC983067 DDW983067:DDY983067 DNS983067:DNU983067 DXO983067:DXQ983067 EHK983067:EHM983067 ERG983067:ERI983067 FBC983067:FBE983067 FKY983067:FLA983067 FUU983067:FUW983067 GEQ983067:GES983067 GOM983067:GOO983067 GYI983067:GYK983067 HIE983067:HIG983067 HSA983067:HSC983067 IBW983067:IBY983067 ILS983067:ILU983067 IVO983067:IVQ983067 JFK983067:JFM983067 JPG983067:JPI983067 JZC983067:JZE983067 KIY983067:KJA983067 KSU983067:KSW983067 LCQ983067:LCS983067 LMM983067:LMO983067 LWI983067:LWK983067 MGE983067:MGG983067 MQA983067:MQC983067 MZW983067:MZY983067 NJS983067:NJU983067 NTO983067:NTQ983067 ODK983067:ODM983067 ONG983067:ONI983067 OXC983067:OXE983067 PGY983067:PHA983067 PQU983067:PQW983067 QAQ983067:QAS983067 QKM983067:QKO983067 QUI983067:QUK983067 REE983067:REG983067 ROA983067:ROC983067 RXW983067:RXY983067 SHS983067:SHU983067 SRO983067:SRQ983067 TBK983067:TBM983067 TLG983067:TLI983067 TVC983067:TVE983067 UEY983067:UFA983067 UOU983067:UOW983067 UYQ983067:UYS983067 VIM983067:VIO983067 VSI983067:VSK983067 WCE983067:WCG983067 WMA983067:WMC983067 WVW983067:WVY983067 P26:R26 JO26:JQ26 TK26:TM26 ADG26:ADI26 ANC26:ANE26 AWY26:AXA26 BGU26:BGW26 BQQ26:BQS26 CAM26:CAO26 CKI26:CKK26 CUE26:CUG26 DEA26:DEC26 DNW26:DNY26 DXS26:DXU26 EHO26:EHQ26 ERK26:ERM26 FBG26:FBI26 FLC26:FLE26 FUY26:FVA26 GEU26:GEW26 GOQ26:GOS26 GYM26:GYO26 HII26:HIK26 HSE26:HSG26 ICA26:ICC26 ILW26:ILY26 IVS26:IVU26 JFO26:JFQ26 JPK26:JPM26 JZG26:JZI26 KJC26:KJE26 KSY26:KTA26 LCU26:LCW26 LMQ26:LMS26 LWM26:LWO26 MGI26:MGK26 MQE26:MQG26 NAA26:NAC26 NJW26:NJY26 NTS26:NTU26 ODO26:ODQ26 ONK26:ONM26 OXG26:OXI26 PHC26:PHE26 PQY26:PRA26 QAU26:QAW26 QKQ26:QKS26 QUM26:QUO26 REI26:REK26 ROE26:ROG26 RYA26:RYC26 SHW26:SHY26 SRS26:SRU26 TBO26:TBQ26 TLK26:TLM26 TVG26:TVI26 UFC26:UFE26 UOY26:UPA26 UYU26:UYW26 VIQ26:VIS26 VSM26:VSO26 WCI26:WCK26 WME26:WMG26 WWA26:WWC26 P65563:R65563 JO65563:JQ65563 TK65563:TM65563 ADG65563:ADI65563 ANC65563:ANE65563 AWY65563:AXA65563 BGU65563:BGW65563 BQQ65563:BQS65563 CAM65563:CAO65563 CKI65563:CKK65563 CUE65563:CUG65563 DEA65563:DEC65563 DNW65563:DNY65563 DXS65563:DXU65563 EHO65563:EHQ65563 ERK65563:ERM65563 FBG65563:FBI65563 FLC65563:FLE65563 FUY65563:FVA65563 GEU65563:GEW65563 GOQ65563:GOS65563 GYM65563:GYO65563 HII65563:HIK65563 HSE65563:HSG65563 ICA65563:ICC65563 ILW65563:ILY65563 IVS65563:IVU65563 JFO65563:JFQ65563 JPK65563:JPM65563 JZG65563:JZI65563 KJC65563:KJE65563 KSY65563:KTA65563 LCU65563:LCW65563 LMQ65563:LMS65563 LWM65563:LWO65563 MGI65563:MGK65563 MQE65563:MQG65563 NAA65563:NAC65563 NJW65563:NJY65563 NTS65563:NTU65563 ODO65563:ODQ65563 ONK65563:ONM65563 OXG65563:OXI65563 PHC65563:PHE65563 PQY65563:PRA65563 QAU65563:QAW65563 QKQ65563:QKS65563 QUM65563:QUO65563 REI65563:REK65563 ROE65563:ROG65563 RYA65563:RYC65563 SHW65563:SHY65563 SRS65563:SRU65563 TBO65563:TBQ65563 TLK65563:TLM65563 TVG65563:TVI65563 UFC65563:UFE65563 UOY65563:UPA65563 UYU65563:UYW65563 VIQ65563:VIS65563 VSM65563:VSO65563 WCI65563:WCK65563 WME65563:WMG65563 WWA65563:WWC65563 P131099:R131099 JO131099:JQ131099 TK131099:TM131099 ADG131099:ADI131099 ANC131099:ANE131099 AWY131099:AXA131099 BGU131099:BGW131099 BQQ131099:BQS131099 CAM131099:CAO131099 CKI131099:CKK131099 CUE131099:CUG131099 DEA131099:DEC131099 DNW131099:DNY131099 DXS131099:DXU131099 EHO131099:EHQ131099 ERK131099:ERM131099 FBG131099:FBI131099 FLC131099:FLE131099 FUY131099:FVA131099 GEU131099:GEW131099 GOQ131099:GOS131099 GYM131099:GYO131099 HII131099:HIK131099 HSE131099:HSG131099 ICA131099:ICC131099 ILW131099:ILY131099 IVS131099:IVU131099 JFO131099:JFQ131099 JPK131099:JPM131099 JZG131099:JZI131099 KJC131099:KJE131099 KSY131099:KTA131099 LCU131099:LCW131099 LMQ131099:LMS131099 LWM131099:LWO131099 MGI131099:MGK131099 MQE131099:MQG131099 NAA131099:NAC131099 NJW131099:NJY131099 NTS131099:NTU131099 ODO131099:ODQ131099 ONK131099:ONM131099 OXG131099:OXI131099 PHC131099:PHE131099 PQY131099:PRA131099 QAU131099:QAW131099 QKQ131099:QKS131099 QUM131099:QUO131099 REI131099:REK131099 ROE131099:ROG131099 RYA131099:RYC131099 SHW131099:SHY131099 SRS131099:SRU131099 TBO131099:TBQ131099 TLK131099:TLM131099 TVG131099:TVI131099 UFC131099:UFE131099 UOY131099:UPA131099 UYU131099:UYW131099 VIQ131099:VIS131099 VSM131099:VSO131099 WCI131099:WCK131099 WME131099:WMG131099 WWA131099:WWC131099 P196635:R196635 JO196635:JQ196635 TK196635:TM196635 ADG196635:ADI196635 ANC196635:ANE196635 AWY196635:AXA196635 BGU196635:BGW196635 BQQ196635:BQS196635 CAM196635:CAO196635 CKI196635:CKK196635 CUE196635:CUG196635 DEA196635:DEC196635 DNW196635:DNY196635 DXS196635:DXU196635 EHO196635:EHQ196635 ERK196635:ERM196635 FBG196635:FBI196635 FLC196635:FLE196635 FUY196635:FVA196635 GEU196635:GEW196635 GOQ196635:GOS196635 GYM196635:GYO196635 HII196635:HIK196635 HSE196635:HSG196635 ICA196635:ICC196635 ILW196635:ILY196635 IVS196635:IVU196635 JFO196635:JFQ196635 JPK196635:JPM196635 JZG196635:JZI196635 KJC196635:KJE196635 KSY196635:KTA196635 LCU196635:LCW196635 LMQ196635:LMS196635 LWM196635:LWO196635 MGI196635:MGK196635 MQE196635:MQG196635 NAA196635:NAC196635 NJW196635:NJY196635 NTS196635:NTU196635 ODO196635:ODQ196635 ONK196635:ONM196635 OXG196635:OXI196635 PHC196635:PHE196635 PQY196635:PRA196635 QAU196635:QAW196635 QKQ196635:QKS196635 QUM196635:QUO196635 REI196635:REK196635 ROE196635:ROG196635 RYA196635:RYC196635 SHW196635:SHY196635 SRS196635:SRU196635 TBO196635:TBQ196635 TLK196635:TLM196635 TVG196635:TVI196635 UFC196635:UFE196635 UOY196635:UPA196635 UYU196635:UYW196635 VIQ196635:VIS196635 VSM196635:VSO196635 WCI196635:WCK196635 WME196635:WMG196635 WWA196635:WWC196635 P262171:R262171 JO262171:JQ262171 TK262171:TM262171 ADG262171:ADI262171 ANC262171:ANE262171 AWY262171:AXA262171 BGU262171:BGW262171 BQQ262171:BQS262171 CAM262171:CAO262171 CKI262171:CKK262171 CUE262171:CUG262171 DEA262171:DEC262171 DNW262171:DNY262171 DXS262171:DXU262171 EHO262171:EHQ262171 ERK262171:ERM262171 FBG262171:FBI262171 FLC262171:FLE262171 FUY262171:FVA262171 GEU262171:GEW262171 GOQ262171:GOS262171 GYM262171:GYO262171 HII262171:HIK262171 HSE262171:HSG262171 ICA262171:ICC262171 ILW262171:ILY262171 IVS262171:IVU262171 JFO262171:JFQ262171 JPK262171:JPM262171 JZG262171:JZI262171 KJC262171:KJE262171 KSY262171:KTA262171 LCU262171:LCW262171 LMQ262171:LMS262171 LWM262171:LWO262171 MGI262171:MGK262171 MQE262171:MQG262171 NAA262171:NAC262171 NJW262171:NJY262171 NTS262171:NTU262171 ODO262171:ODQ262171 ONK262171:ONM262171 OXG262171:OXI262171 PHC262171:PHE262171 PQY262171:PRA262171 QAU262171:QAW262171 QKQ262171:QKS262171 QUM262171:QUO262171 REI262171:REK262171 ROE262171:ROG262171 RYA262171:RYC262171 SHW262171:SHY262171 SRS262171:SRU262171 TBO262171:TBQ262171 TLK262171:TLM262171 TVG262171:TVI262171 UFC262171:UFE262171 UOY262171:UPA262171 UYU262171:UYW262171 VIQ262171:VIS262171 VSM262171:VSO262171 WCI262171:WCK262171 WME262171:WMG262171 WWA262171:WWC262171 P327707:R327707 JO327707:JQ327707 TK327707:TM327707 ADG327707:ADI327707 ANC327707:ANE327707 AWY327707:AXA327707 BGU327707:BGW327707 BQQ327707:BQS327707 CAM327707:CAO327707 CKI327707:CKK327707 CUE327707:CUG327707 DEA327707:DEC327707 DNW327707:DNY327707 DXS327707:DXU327707 EHO327707:EHQ327707 ERK327707:ERM327707 FBG327707:FBI327707 FLC327707:FLE327707 FUY327707:FVA327707 GEU327707:GEW327707 GOQ327707:GOS327707 GYM327707:GYO327707 HII327707:HIK327707 HSE327707:HSG327707 ICA327707:ICC327707 ILW327707:ILY327707 IVS327707:IVU327707 JFO327707:JFQ327707 JPK327707:JPM327707 JZG327707:JZI327707 KJC327707:KJE327707 KSY327707:KTA327707 LCU327707:LCW327707 LMQ327707:LMS327707 LWM327707:LWO327707 MGI327707:MGK327707 MQE327707:MQG327707 NAA327707:NAC327707 NJW327707:NJY327707 NTS327707:NTU327707 ODO327707:ODQ327707 ONK327707:ONM327707 OXG327707:OXI327707 PHC327707:PHE327707 PQY327707:PRA327707 QAU327707:QAW327707 QKQ327707:QKS327707 QUM327707:QUO327707 REI327707:REK327707 ROE327707:ROG327707 RYA327707:RYC327707 SHW327707:SHY327707 SRS327707:SRU327707 TBO327707:TBQ327707 TLK327707:TLM327707 TVG327707:TVI327707 UFC327707:UFE327707 UOY327707:UPA327707 UYU327707:UYW327707 VIQ327707:VIS327707 VSM327707:VSO327707 WCI327707:WCK327707 WME327707:WMG327707 WWA327707:WWC327707 P393243:R393243 JO393243:JQ393243 TK393243:TM393243 ADG393243:ADI393243 ANC393243:ANE393243 AWY393243:AXA393243 BGU393243:BGW393243 BQQ393243:BQS393243 CAM393243:CAO393243 CKI393243:CKK393243 CUE393243:CUG393243 DEA393243:DEC393243 DNW393243:DNY393243 DXS393243:DXU393243 EHO393243:EHQ393243 ERK393243:ERM393243 FBG393243:FBI393243 FLC393243:FLE393243 FUY393243:FVA393243 GEU393243:GEW393243 GOQ393243:GOS393243 GYM393243:GYO393243 HII393243:HIK393243 HSE393243:HSG393243 ICA393243:ICC393243 ILW393243:ILY393243 IVS393243:IVU393243 JFO393243:JFQ393243 JPK393243:JPM393243 JZG393243:JZI393243 KJC393243:KJE393243 KSY393243:KTA393243 LCU393243:LCW393243 LMQ393243:LMS393243 LWM393243:LWO393243 MGI393243:MGK393243 MQE393243:MQG393243 NAA393243:NAC393243 NJW393243:NJY393243 NTS393243:NTU393243 ODO393243:ODQ393243 ONK393243:ONM393243 OXG393243:OXI393243 PHC393243:PHE393243 PQY393243:PRA393243 QAU393243:QAW393243 QKQ393243:QKS393243 QUM393243:QUO393243 REI393243:REK393243 ROE393243:ROG393243 RYA393243:RYC393243 SHW393243:SHY393243 SRS393243:SRU393243 TBO393243:TBQ393243 TLK393243:TLM393243 TVG393243:TVI393243 UFC393243:UFE393243 UOY393243:UPA393243 UYU393243:UYW393243 VIQ393243:VIS393243 VSM393243:VSO393243 WCI393243:WCK393243 WME393243:WMG393243 WWA393243:WWC393243 P458779:R458779 JO458779:JQ458779 TK458779:TM458779 ADG458779:ADI458779 ANC458779:ANE458779 AWY458779:AXA458779 BGU458779:BGW458779 BQQ458779:BQS458779 CAM458779:CAO458779 CKI458779:CKK458779 CUE458779:CUG458779 DEA458779:DEC458779 DNW458779:DNY458779 DXS458779:DXU458779 EHO458779:EHQ458779 ERK458779:ERM458779 FBG458779:FBI458779 FLC458779:FLE458779 FUY458779:FVA458779 GEU458779:GEW458779 GOQ458779:GOS458779 GYM458779:GYO458779 HII458779:HIK458779 HSE458779:HSG458779 ICA458779:ICC458779 ILW458779:ILY458779 IVS458779:IVU458779 JFO458779:JFQ458779 JPK458779:JPM458779 JZG458779:JZI458779 KJC458779:KJE458779 KSY458779:KTA458779 LCU458779:LCW458779 LMQ458779:LMS458779 LWM458779:LWO458779 MGI458779:MGK458779 MQE458779:MQG458779 NAA458779:NAC458779 NJW458779:NJY458779 NTS458779:NTU458779 ODO458779:ODQ458779 ONK458779:ONM458779 OXG458779:OXI458779 PHC458779:PHE458779 PQY458779:PRA458779 QAU458779:QAW458779 QKQ458779:QKS458779 QUM458779:QUO458779 REI458779:REK458779 ROE458779:ROG458779 RYA458779:RYC458779 SHW458779:SHY458779 SRS458779:SRU458779 TBO458779:TBQ458779 TLK458779:TLM458779 TVG458779:TVI458779 UFC458779:UFE458779 UOY458779:UPA458779 UYU458779:UYW458779 VIQ458779:VIS458779 VSM458779:VSO458779 WCI458779:WCK458779 WME458779:WMG458779 WWA458779:WWC458779 P524315:R524315 JO524315:JQ524315 TK524315:TM524315 ADG524315:ADI524315 ANC524315:ANE524315 AWY524315:AXA524315 BGU524315:BGW524315 BQQ524315:BQS524315 CAM524315:CAO524315 CKI524315:CKK524315 CUE524315:CUG524315 DEA524315:DEC524315 DNW524315:DNY524315 DXS524315:DXU524315 EHO524315:EHQ524315 ERK524315:ERM524315 FBG524315:FBI524315 FLC524315:FLE524315 FUY524315:FVA524315 GEU524315:GEW524315 GOQ524315:GOS524315 GYM524315:GYO524315 HII524315:HIK524315 HSE524315:HSG524315 ICA524315:ICC524315 ILW524315:ILY524315 IVS524315:IVU524315 JFO524315:JFQ524315 JPK524315:JPM524315 JZG524315:JZI524315 KJC524315:KJE524315 KSY524315:KTA524315 LCU524315:LCW524315 LMQ524315:LMS524315 LWM524315:LWO524315 MGI524315:MGK524315 MQE524315:MQG524315 NAA524315:NAC524315 NJW524315:NJY524315 NTS524315:NTU524315 ODO524315:ODQ524315 ONK524315:ONM524315 OXG524315:OXI524315 PHC524315:PHE524315 PQY524315:PRA524315 QAU524315:QAW524315 QKQ524315:QKS524315 QUM524315:QUO524315 REI524315:REK524315 ROE524315:ROG524315 RYA524315:RYC524315 SHW524315:SHY524315 SRS524315:SRU524315 TBO524315:TBQ524315 TLK524315:TLM524315 TVG524315:TVI524315 UFC524315:UFE524315 UOY524315:UPA524315 UYU524315:UYW524315 VIQ524315:VIS524315 VSM524315:VSO524315 WCI524315:WCK524315 WME524315:WMG524315 WWA524315:WWC524315 P589851:R589851 JO589851:JQ589851 TK589851:TM589851 ADG589851:ADI589851 ANC589851:ANE589851 AWY589851:AXA589851 BGU589851:BGW589851 BQQ589851:BQS589851 CAM589851:CAO589851 CKI589851:CKK589851 CUE589851:CUG589851 DEA589851:DEC589851 DNW589851:DNY589851 DXS589851:DXU589851 EHO589851:EHQ589851 ERK589851:ERM589851 FBG589851:FBI589851 FLC589851:FLE589851 FUY589851:FVA589851 GEU589851:GEW589851 GOQ589851:GOS589851 GYM589851:GYO589851 HII589851:HIK589851 HSE589851:HSG589851 ICA589851:ICC589851 ILW589851:ILY589851 IVS589851:IVU589851 JFO589851:JFQ589851 JPK589851:JPM589851 JZG589851:JZI589851 KJC589851:KJE589851 KSY589851:KTA589851 LCU589851:LCW589851 LMQ589851:LMS589851 LWM589851:LWO589851 MGI589851:MGK589851 MQE589851:MQG589851 NAA589851:NAC589851 NJW589851:NJY589851 NTS589851:NTU589851 ODO589851:ODQ589851 ONK589851:ONM589851 OXG589851:OXI589851 PHC589851:PHE589851 PQY589851:PRA589851 QAU589851:QAW589851 QKQ589851:QKS589851 QUM589851:QUO589851 REI589851:REK589851 ROE589851:ROG589851 RYA589851:RYC589851 SHW589851:SHY589851 SRS589851:SRU589851 TBO589851:TBQ589851 TLK589851:TLM589851 TVG589851:TVI589851 UFC589851:UFE589851 UOY589851:UPA589851 UYU589851:UYW589851 VIQ589851:VIS589851 VSM589851:VSO589851 WCI589851:WCK589851 WME589851:WMG589851 WWA589851:WWC589851 P655387:R655387 JO655387:JQ655387 TK655387:TM655387 ADG655387:ADI655387 ANC655387:ANE655387 AWY655387:AXA655387 BGU655387:BGW655387 BQQ655387:BQS655387 CAM655387:CAO655387 CKI655387:CKK655387 CUE655387:CUG655387 DEA655387:DEC655387 DNW655387:DNY655387 DXS655387:DXU655387 EHO655387:EHQ655387 ERK655387:ERM655387 FBG655387:FBI655387 FLC655387:FLE655387 FUY655387:FVA655387 GEU655387:GEW655387 GOQ655387:GOS655387 GYM655387:GYO655387 HII655387:HIK655387 HSE655387:HSG655387 ICA655387:ICC655387 ILW655387:ILY655387 IVS655387:IVU655387 JFO655387:JFQ655387 JPK655387:JPM655387 JZG655387:JZI655387 KJC655387:KJE655387 KSY655387:KTA655387 LCU655387:LCW655387 LMQ655387:LMS655387 LWM655387:LWO655387 MGI655387:MGK655387 MQE655387:MQG655387 NAA655387:NAC655387 NJW655387:NJY655387 NTS655387:NTU655387 ODO655387:ODQ655387 ONK655387:ONM655387 OXG655387:OXI655387 PHC655387:PHE655387 PQY655387:PRA655387 QAU655387:QAW655387 QKQ655387:QKS655387 QUM655387:QUO655387 REI655387:REK655387 ROE655387:ROG655387 RYA655387:RYC655387 SHW655387:SHY655387 SRS655387:SRU655387 TBO655387:TBQ655387 TLK655387:TLM655387 TVG655387:TVI655387 UFC655387:UFE655387 UOY655387:UPA655387 UYU655387:UYW655387 VIQ655387:VIS655387 VSM655387:VSO655387 WCI655387:WCK655387 WME655387:WMG655387 WWA655387:WWC655387 P720923:R720923 JO720923:JQ720923 TK720923:TM720923 ADG720923:ADI720923 ANC720923:ANE720923 AWY720923:AXA720923 BGU720923:BGW720923 BQQ720923:BQS720923 CAM720923:CAO720923 CKI720923:CKK720923 CUE720923:CUG720923 DEA720923:DEC720923 DNW720923:DNY720923 DXS720923:DXU720923 EHO720923:EHQ720923 ERK720923:ERM720923 FBG720923:FBI720923 FLC720923:FLE720923 FUY720923:FVA720923 GEU720923:GEW720923 GOQ720923:GOS720923 GYM720923:GYO720923 HII720923:HIK720923 HSE720923:HSG720923 ICA720923:ICC720923 ILW720923:ILY720923 IVS720923:IVU720923 JFO720923:JFQ720923 JPK720923:JPM720923 JZG720923:JZI720923 KJC720923:KJE720923 KSY720923:KTA720923 LCU720923:LCW720923 LMQ720923:LMS720923 LWM720923:LWO720923 MGI720923:MGK720923 MQE720923:MQG720923 NAA720923:NAC720923 NJW720923:NJY720923 NTS720923:NTU720923 ODO720923:ODQ720923 ONK720923:ONM720923 OXG720923:OXI720923 PHC720923:PHE720923 PQY720923:PRA720923 QAU720923:QAW720923 QKQ720923:QKS720923 QUM720923:QUO720923 REI720923:REK720923 ROE720923:ROG720923 RYA720923:RYC720923 SHW720923:SHY720923 SRS720923:SRU720923 TBO720923:TBQ720923 TLK720923:TLM720923 TVG720923:TVI720923 UFC720923:UFE720923 UOY720923:UPA720923 UYU720923:UYW720923 VIQ720923:VIS720923 VSM720923:VSO720923 WCI720923:WCK720923 WME720923:WMG720923 WWA720923:WWC720923 P786459:R786459 JO786459:JQ786459 TK786459:TM786459 ADG786459:ADI786459 ANC786459:ANE786459 AWY786459:AXA786459 BGU786459:BGW786459 BQQ786459:BQS786459 CAM786459:CAO786459 CKI786459:CKK786459 CUE786459:CUG786459 DEA786459:DEC786459 DNW786459:DNY786459 DXS786459:DXU786459 EHO786459:EHQ786459 ERK786459:ERM786459 FBG786459:FBI786459 FLC786459:FLE786459 FUY786459:FVA786459 GEU786459:GEW786459 GOQ786459:GOS786459 GYM786459:GYO786459 HII786459:HIK786459 HSE786459:HSG786459 ICA786459:ICC786459 ILW786459:ILY786459 IVS786459:IVU786459 JFO786459:JFQ786459 JPK786459:JPM786459 JZG786459:JZI786459 KJC786459:KJE786459 KSY786459:KTA786459 LCU786459:LCW786459 LMQ786459:LMS786459 LWM786459:LWO786459 MGI786459:MGK786459 MQE786459:MQG786459 NAA786459:NAC786459 NJW786459:NJY786459 NTS786459:NTU786459 ODO786459:ODQ786459 ONK786459:ONM786459 OXG786459:OXI786459 PHC786459:PHE786459 PQY786459:PRA786459 QAU786459:QAW786459 QKQ786459:QKS786459 QUM786459:QUO786459 REI786459:REK786459 ROE786459:ROG786459 RYA786459:RYC786459 SHW786459:SHY786459 SRS786459:SRU786459 TBO786459:TBQ786459 TLK786459:TLM786459 TVG786459:TVI786459 UFC786459:UFE786459 UOY786459:UPA786459 UYU786459:UYW786459 VIQ786459:VIS786459 VSM786459:VSO786459 WCI786459:WCK786459 WME786459:WMG786459 WWA786459:WWC786459 P851995:R851995 JO851995:JQ851995 TK851995:TM851995 ADG851995:ADI851995 ANC851995:ANE851995 AWY851995:AXA851995 BGU851995:BGW851995 BQQ851995:BQS851995 CAM851995:CAO851995 CKI851995:CKK851995 CUE851995:CUG851995 DEA851995:DEC851995 DNW851995:DNY851995 DXS851995:DXU851995 EHO851995:EHQ851995 ERK851995:ERM851995 FBG851995:FBI851995 FLC851995:FLE851995 FUY851995:FVA851995 GEU851995:GEW851995 GOQ851995:GOS851995 GYM851995:GYO851995 HII851995:HIK851995 HSE851995:HSG851995 ICA851995:ICC851995 ILW851995:ILY851995 IVS851995:IVU851995 JFO851995:JFQ851995 JPK851995:JPM851995 JZG851995:JZI851995 KJC851995:KJE851995 KSY851995:KTA851995 LCU851995:LCW851995 LMQ851995:LMS851995 LWM851995:LWO851995 MGI851995:MGK851995 MQE851995:MQG851995 NAA851995:NAC851995 NJW851995:NJY851995 NTS851995:NTU851995 ODO851995:ODQ851995 ONK851995:ONM851995 OXG851995:OXI851995 PHC851995:PHE851995 PQY851995:PRA851995 QAU851995:QAW851995 QKQ851995:QKS851995 QUM851995:QUO851995 REI851995:REK851995 ROE851995:ROG851995 RYA851995:RYC851995 SHW851995:SHY851995 SRS851995:SRU851995 TBO851995:TBQ851995 TLK851995:TLM851995 TVG851995:TVI851995 UFC851995:UFE851995 UOY851995:UPA851995 UYU851995:UYW851995 VIQ851995:VIS851995 VSM851995:VSO851995 WCI851995:WCK851995 WME851995:WMG851995 WWA851995:WWC851995 P917531:R917531 JO917531:JQ917531 TK917531:TM917531 ADG917531:ADI917531 ANC917531:ANE917531 AWY917531:AXA917531 BGU917531:BGW917531 BQQ917531:BQS917531 CAM917531:CAO917531 CKI917531:CKK917531 CUE917531:CUG917531 DEA917531:DEC917531 DNW917531:DNY917531 DXS917531:DXU917531 EHO917531:EHQ917531 ERK917531:ERM917531 FBG917531:FBI917531 FLC917531:FLE917531 FUY917531:FVA917531 GEU917531:GEW917531 GOQ917531:GOS917531 GYM917531:GYO917531 HII917531:HIK917531 HSE917531:HSG917531 ICA917531:ICC917531 ILW917531:ILY917531 IVS917531:IVU917531 JFO917531:JFQ917531 JPK917531:JPM917531 JZG917531:JZI917531 KJC917531:KJE917531 KSY917531:KTA917531 LCU917531:LCW917531 LMQ917531:LMS917531 LWM917531:LWO917531 MGI917531:MGK917531 MQE917531:MQG917531 NAA917531:NAC917531 NJW917531:NJY917531 NTS917531:NTU917531 ODO917531:ODQ917531 ONK917531:ONM917531 OXG917531:OXI917531 PHC917531:PHE917531 PQY917531:PRA917531 QAU917531:QAW917531 QKQ917531:QKS917531 QUM917531:QUO917531 REI917531:REK917531 ROE917531:ROG917531 RYA917531:RYC917531 SHW917531:SHY917531 SRS917531:SRU917531 TBO917531:TBQ917531 TLK917531:TLM917531 TVG917531:TVI917531 UFC917531:UFE917531 UOY917531:UPA917531 UYU917531:UYW917531 VIQ917531:VIS917531 VSM917531:VSO917531 WCI917531:WCK917531 WME917531:WMG917531 WWA917531:WWC917531 P983067:R983067 JO983067:JQ983067 TK983067:TM983067 ADG983067:ADI983067 ANC983067:ANE983067 AWY983067:AXA983067 BGU983067:BGW983067 BQQ983067:BQS983067 CAM983067:CAO983067 CKI983067:CKK983067 CUE983067:CUG983067 DEA983067:DEC983067 DNW983067:DNY983067 DXS983067:DXU983067 EHO983067:EHQ983067 ERK983067:ERM983067 FBG983067:FBI983067 FLC983067:FLE983067 FUY983067:FVA983067 GEU983067:GEW983067 GOQ983067:GOS983067 GYM983067:GYO983067 HII983067:HIK983067 HSE983067:HSG983067 ICA983067:ICC983067 ILW983067:ILY983067 IVS983067:IVU983067 JFO983067:JFQ983067 JPK983067:JPM983067 JZG983067:JZI983067 KJC983067:KJE983067 KSY983067:KTA983067 LCU983067:LCW983067 LMQ983067:LMS983067 LWM983067:LWO983067 MGI983067:MGK983067 MQE983067:MQG983067 NAA983067:NAC983067 NJW983067:NJY983067 NTS983067:NTU983067 ODO983067:ODQ983067 ONK983067:ONM983067 OXG983067:OXI983067 PHC983067:PHE983067 PQY983067:PRA983067 QAU983067:QAW983067 QKQ983067:QKS983067 QUM983067:QUO983067 REI983067:REK983067 ROE983067:ROG983067 RYA983067:RYC983067 SHW983067:SHY983067 SRS983067:SRU983067 TBO983067:TBQ983067 TLK983067:TLM983067 TVG983067:TVI983067 UFC983067:UFE983067 UOY983067:UPA983067 UYU983067:UYW983067 VIQ983067:VIS983067 VSM983067:VSO983067 WCI983067:WCK983067 WME983067:WMG983067 WWA983067:WWC983067 P28:R28 JO28:JQ28 TK28:TM28 ADG28:ADI28 ANC28:ANE28 AWY28:AXA28 BGU28:BGW28 BQQ28:BQS28 CAM28:CAO28 CKI28:CKK28 CUE28:CUG28 DEA28:DEC28 DNW28:DNY28 DXS28:DXU28 EHO28:EHQ28 ERK28:ERM28 FBG28:FBI28 FLC28:FLE28 FUY28:FVA28 GEU28:GEW28 GOQ28:GOS28 GYM28:GYO28 HII28:HIK28 HSE28:HSG28 ICA28:ICC28 ILW28:ILY28 IVS28:IVU28 JFO28:JFQ28 JPK28:JPM28 JZG28:JZI28 KJC28:KJE28 KSY28:KTA28 LCU28:LCW28 LMQ28:LMS28 LWM28:LWO28 MGI28:MGK28 MQE28:MQG28 NAA28:NAC28 NJW28:NJY28 NTS28:NTU28 ODO28:ODQ28 ONK28:ONM28 OXG28:OXI28 PHC28:PHE28 PQY28:PRA28 QAU28:QAW28 QKQ28:QKS28 QUM28:QUO28 REI28:REK28 ROE28:ROG28 RYA28:RYC28 SHW28:SHY28 SRS28:SRU28 TBO28:TBQ28 TLK28:TLM28 TVG28:TVI28 UFC28:UFE28 UOY28:UPA28 UYU28:UYW28 VIQ28:VIS28 VSM28:VSO28 WCI28:WCK28 WME28:WMG28 WWA28:WWC28 P65565:R65565 JO65565:JQ65565 TK65565:TM65565 ADG65565:ADI65565 ANC65565:ANE65565 AWY65565:AXA65565 BGU65565:BGW65565 BQQ65565:BQS65565 CAM65565:CAO65565 CKI65565:CKK65565 CUE65565:CUG65565 DEA65565:DEC65565 DNW65565:DNY65565 DXS65565:DXU65565 EHO65565:EHQ65565 ERK65565:ERM65565 FBG65565:FBI65565 FLC65565:FLE65565 FUY65565:FVA65565 GEU65565:GEW65565 GOQ65565:GOS65565 GYM65565:GYO65565 HII65565:HIK65565 HSE65565:HSG65565 ICA65565:ICC65565 ILW65565:ILY65565 IVS65565:IVU65565 JFO65565:JFQ65565 JPK65565:JPM65565 JZG65565:JZI65565 KJC65565:KJE65565 KSY65565:KTA65565 LCU65565:LCW65565 LMQ65565:LMS65565 LWM65565:LWO65565 MGI65565:MGK65565 MQE65565:MQG65565 NAA65565:NAC65565 NJW65565:NJY65565 NTS65565:NTU65565 ODO65565:ODQ65565 ONK65565:ONM65565 OXG65565:OXI65565 PHC65565:PHE65565 PQY65565:PRA65565 QAU65565:QAW65565 QKQ65565:QKS65565 QUM65565:QUO65565 REI65565:REK65565 ROE65565:ROG65565 RYA65565:RYC65565 SHW65565:SHY65565 SRS65565:SRU65565 TBO65565:TBQ65565 TLK65565:TLM65565 TVG65565:TVI65565 UFC65565:UFE65565 UOY65565:UPA65565 UYU65565:UYW65565 VIQ65565:VIS65565 VSM65565:VSO65565 WCI65565:WCK65565 WME65565:WMG65565 WWA65565:WWC65565 P131101:R131101 JO131101:JQ131101 TK131101:TM131101 ADG131101:ADI131101 ANC131101:ANE131101 AWY131101:AXA131101 BGU131101:BGW131101 BQQ131101:BQS131101 CAM131101:CAO131101 CKI131101:CKK131101 CUE131101:CUG131101 DEA131101:DEC131101 DNW131101:DNY131101 DXS131101:DXU131101 EHO131101:EHQ131101 ERK131101:ERM131101 FBG131101:FBI131101 FLC131101:FLE131101 FUY131101:FVA131101 GEU131101:GEW131101 GOQ131101:GOS131101 GYM131101:GYO131101 HII131101:HIK131101 HSE131101:HSG131101 ICA131101:ICC131101 ILW131101:ILY131101 IVS131101:IVU131101 JFO131101:JFQ131101 JPK131101:JPM131101 JZG131101:JZI131101 KJC131101:KJE131101 KSY131101:KTA131101 LCU131101:LCW131101 LMQ131101:LMS131101 LWM131101:LWO131101 MGI131101:MGK131101 MQE131101:MQG131101 NAA131101:NAC131101 NJW131101:NJY131101 NTS131101:NTU131101 ODO131101:ODQ131101 ONK131101:ONM131101 OXG131101:OXI131101 PHC131101:PHE131101 PQY131101:PRA131101 QAU131101:QAW131101 QKQ131101:QKS131101 QUM131101:QUO131101 REI131101:REK131101 ROE131101:ROG131101 RYA131101:RYC131101 SHW131101:SHY131101 SRS131101:SRU131101 TBO131101:TBQ131101 TLK131101:TLM131101 TVG131101:TVI131101 UFC131101:UFE131101 UOY131101:UPA131101 UYU131101:UYW131101 VIQ131101:VIS131101 VSM131101:VSO131101 WCI131101:WCK131101 WME131101:WMG131101 WWA131101:WWC131101 P196637:R196637 JO196637:JQ196637 TK196637:TM196637 ADG196637:ADI196637 ANC196637:ANE196637 AWY196637:AXA196637 BGU196637:BGW196637 BQQ196637:BQS196637 CAM196637:CAO196637 CKI196637:CKK196637 CUE196637:CUG196637 DEA196637:DEC196637 DNW196637:DNY196637 DXS196637:DXU196637 EHO196637:EHQ196637 ERK196637:ERM196637 FBG196637:FBI196637 FLC196637:FLE196637 FUY196637:FVA196637 GEU196637:GEW196637 GOQ196637:GOS196637 GYM196637:GYO196637 HII196637:HIK196637 HSE196637:HSG196637 ICA196637:ICC196637 ILW196637:ILY196637 IVS196637:IVU196637 JFO196637:JFQ196637 JPK196637:JPM196637 JZG196637:JZI196637 KJC196637:KJE196637 KSY196637:KTA196637 LCU196637:LCW196637 LMQ196637:LMS196637 LWM196637:LWO196637 MGI196637:MGK196637 MQE196637:MQG196637 NAA196637:NAC196637 NJW196637:NJY196637 NTS196637:NTU196637 ODO196637:ODQ196637 ONK196637:ONM196637 OXG196637:OXI196637 PHC196637:PHE196637 PQY196637:PRA196637 QAU196637:QAW196637 QKQ196637:QKS196637 QUM196637:QUO196637 REI196637:REK196637 ROE196637:ROG196637 RYA196637:RYC196637 SHW196637:SHY196637 SRS196637:SRU196637 TBO196637:TBQ196637 TLK196637:TLM196637 TVG196637:TVI196637 UFC196637:UFE196637 UOY196637:UPA196637 UYU196637:UYW196637 VIQ196637:VIS196637 VSM196637:VSO196637 WCI196637:WCK196637 WME196637:WMG196637 WWA196637:WWC196637 P262173:R262173 JO262173:JQ262173 TK262173:TM262173 ADG262173:ADI262173 ANC262173:ANE262173 AWY262173:AXA262173 BGU262173:BGW262173 BQQ262173:BQS262173 CAM262173:CAO262173 CKI262173:CKK262173 CUE262173:CUG262173 DEA262173:DEC262173 DNW262173:DNY262173 DXS262173:DXU262173 EHO262173:EHQ262173 ERK262173:ERM262173 FBG262173:FBI262173 FLC262173:FLE262173 FUY262173:FVA262173 GEU262173:GEW262173 GOQ262173:GOS262173 GYM262173:GYO262173 HII262173:HIK262173 HSE262173:HSG262173 ICA262173:ICC262173 ILW262173:ILY262173 IVS262173:IVU262173 JFO262173:JFQ262173 JPK262173:JPM262173 JZG262173:JZI262173 KJC262173:KJE262173 KSY262173:KTA262173 LCU262173:LCW262173 LMQ262173:LMS262173 LWM262173:LWO262173 MGI262173:MGK262173 MQE262173:MQG262173 NAA262173:NAC262173 NJW262173:NJY262173 NTS262173:NTU262173 ODO262173:ODQ262173 ONK262173:ONM262173 OXG262173:OXI262173 PHC262173:PHE262173 PQY262173:PRA262173 QAU262173:QAW262173 QKQ262173:QKS262173 QUM262173:QUO262173 REI262173:REK262173 ROE262173:ROG262173 RYA262173:RYC262173 SHW262173:SHY262173 SRS262173:SRU262173 TBO262173:TBQ262173 TLK262173:TLM262173 TVG262173:TVI262173 UFC262173:UFE262173 UOY262173:UPA262173 UYU262173:UYW262173 VIQ262173:VIS262173 VSM262173:VSO262173 WCI262173:WCK262173 WME262173:WMG262173 WWA262173:WWC262173 P327709:R327709 JO327709:JQ327709 TK327709:TM327709 ADG327709:ADI327709 ANC327709:ANE327709 AWY327709:AXA327709 BGU327709:BGW327709 BQQ327709:BQS327709 CAM327709:CAO327709 CKI327709:CKK327709 CUE327709:CUG327709 DEA327709:DEC327709 DNW327709:DNY327709 DXS327709:DXU327709 EHO327709:EHQ327709 ERK327709:ERM327709 FBG327709:FBI327709 FLC327709:FLE327709 FUY327709:FVA327709 GEU327709:GEW327709 GOQ327709:GOS327709 GYM327709:GYO327709 HII327709:HIK327709 HSE327709:HSG327709 ICA327709:ICC327709 ILW327709:ILY327709 IVS327709:IVU327709 JFO327709:JFQ327709 JPK327709:JPM327709 JZG327709:JZI327709 KJC327709:KJE327709 KSY327709:KTA327709 LCU327709:LCW327709 LMQ327709:LMS327709 LWM327709:LWO327709 MGI327709:MGK327709 MQE327709:MQG327709 NAA327709:NAC327709 NJW327709:NJY327709 NTS327709:NTU327709 ODO327709:ODQ327709 ONK327709:ONM327709 OXG327709:OXI327709 PHC327709:PHE327709 PQY327709:PRA327709 QAU327709:QAW327709 QKQ327709:QKS327709 QUM327709:QUO327709 REI327709:REK327709 ROE327709:ROG327709 RYA327709:RYC327709 SHW327709:SHY327709 SRS327709:SRU327709 TBO327709:TBQ327709 TLK327709:TLM327709 TVG327709:TVI327709 UFC327709:UFE327709 UOY327709:UPA327709 UYU327709:UYW327709 VIQ327709:VIS327709 VSM327709:VSO327709 WCI327709:WCK327709 WME327709:WMG327709 WWA327709:WWC327709 P393245:R393245 JO393245:JQ393245 TK393245:TM393245 ADG393245:ADI393245 ANC393245:ANE393245 AWY393245:AXA393245 BGU393245:BGW393245 BQQ393245:BQS393245 CAM393245:CAO393245 CKI393245:CKK393245 CUE393245:CUG393245 DEA393245:DEC393245 DNW393245:DNY393245 DXS393245:DXU393245 EHO393245:EHQ393245 ERK393245:ERM393245 FBG393245:FBI393245 FLC393245:FLE393245 FUY393245:FVA393245 GEU393245:GEW393245 GOQ393245:GOS393245 GYM393245:GYO393245 HII393245:HIK393245 HSE393245:HSG393245 ICA393245:ICC393245 ILW393245:ILY393245 IVS393245:IVU393245 JFO393245:JFQ393245 JPK393245:JPM393245 JZG393245:JZI393245 KJC393245:KJE393245 KSY393245:KTA393245 LCU393245:LCW393245 LMQ393245:LMS393245 LWM393245:LWO393245 MGI393245:MGK393245 MQE393245:MQG393245 NAA393245:NAC393245 NJW393245:NJY393245 NTS393245:NTU393245 ODO393245:ODQ393245 ONK393245:ONM393245 OXG393245:OXI393245 PHC393245:PHE393245 PQY393245:PRA393245 QAU393245:QAW393245 QKQ393245:QKS393245 QUM393245:QUO393245 REI393245:REK393245 ROE393245:ROG393245 RYA393245:RYC393245 SHW393245:SHY393245 SRS393245:SRU393245 TBO393245:TBQ393245 TLK393245:TLM393245 TVG393245:TVI393245 UFC393245:UFE393245 UOY393245:UPA393245 UYU393245:UYW393245 VIQ393245:VIS393245 VSM393245:VSO393245 WCI393245:WCK393245 WME393245:WMG393245 WWA393245:WWC393245 P458781:R458781 JO458781:JQ458781 TK458781:TM458781 ADG458781:ADI458781 ANC458781:ANE458781 AWY458781:AXA458781 BGU458781:BGW458781 BQQ458781:BQS458781 CAM458781:CAO458781 CKI458781:CKK458781 CUE458781:CUG458781 DEA458781:DEC458781 DNW458781:DNY458781 DXS458781:DXU458781 EHO458781:EHQ458781 ERK458781:ERM458781 FBG458781:FBI458781 FLC458781:FLE458781 FUY458781:FVA458781 GEU458781:GEW458781 GOQ458781:GOS458781 GYM458781:GYO458781 HII458781:HIK458781 HSE458781:HSG458781 ICA458781:ICC458781 ILW458781:ILY458781 IVS458781:IVU458781 JFO458781:JFQ458781 JPK458781:JPM458781 JZG458781:JZI458781 KJC458781:KJE458781 KSY458781:KTA458781 LCU458781:LCW458781 LMQ458781:LMS458781 LWM458781:LWO458781 MGI458781:MGK458781 MQE458781:MQG458781 NAA458781:NAC458781 NJW458781:NJY458781 NTS458781:NTU458781 ODO458781:ODQ458781 ONK458781:ONM458781 OXG458781:OXI458781 PHC458781:PHE458781 PQY458781:PRA458781 QAU458781:QAW458781 QKQ458781:QKS458781 QUM458781:QUO458781 REI458781:REK458781 ROE458781:ROG458781 RYA458781:RYC458781 SHW458781:SHY458781 SRS458781:SRU458781 TBO458781:TBQ458781 TLK458781:TLM458781 TVG458781:TVI458781 UFC458781:UFE458781 UOY458781:UPA458781 UYU458781:UYW458781 VIQ458781:VIS458781 VSM458781:VSO458781 WCI458781:WCK458781 WME458781:WMG458781 WWA458781:WWC458781 P524317:R524317 JO524317:JQ524317 TK524317:TM524317 ADG524317:ADI524317 ANC524317:ANE524317 AWY524317:AXA524317 BGU524317:BGW524317 BQQ524317:BQS524317 CAM524317:CAO524317 CKI524317:CKK524317 CUE524317:CUG524317 DEA524317:DEC524317 DNW524317:DNY524317 DXS524317:DXU524317 EHO524317:EHQ524317 ERK524317:ERM524317 FBG524317:FBI524317 FLC524317:FLE524317 FUY524317:FVA524317 GEU524317:GEW524317 GOQ524317:GOS524317 GYM524317:GYO524317 HII524317:HIK524317 HSE524317:HSG524317 ICA524317:ICC524317 ILW524317:ILY524317 IVS524317:IVU524317 JFO524317:JFQ524317 JPK524317:JPM524317 JZG524317:JZI524317 KJC524317:KJE524317 KSY524317:KTA524317 LCU524317:LCW524317 LMQ524317:LMS524317 LWM524317:LWO524317 MGI524317:MGK524317 MQE524317:MQG524317 NAA524317:NAC524317 NJW524317:NJY524317 NTS524317:NTU524317 ODO524317:ODQ524317 ONK524317:ONM524317 OXG524317:OXI524317 PHC524317:PHE524317 PQY524317:PRA524317 QAU524317:QAW524317 QKQ524317:QKS524317 QUM524317:QUO524317 REI524317:REK524317 ROE524317:ROG524317 RYA524317:RYC524317 SHW524317:SHY524317 SRS524317:SRU524317 TBO524317:TBQ524317 TLK524317:TLM524317 TVG524317:TVI524317 UFC524317:UFE524317 UOY524317:UPA524317 UYU524317:UYW524317 VIQ524317:VIS524317 VSM524317:VSO524317 WCI524317:WCK524317 WME524317:WMG524317 WWA524317:WWC524317 P589853:R589853 JO589853:JQ589853 TK589853:TM589853 ADG589853:ADI589853 ANC589853:ANE589853 AWY589853:AXA589853 BGU589853:BGW589853 BQQ589853:BQS589853 CAM589853:CAO589853 CKI589853:CKK589853 CUE589853:CUG589853 DEA589853:DEC589853 DNW589853:DNY589853 DXS589853:DXU589853 EHO589853:EHQ589853 ERK589853:ERM589853 FBG589853:FBI589853 FLC589853:FLE589853 FUY589853:FVA589853 GEU589853:GEW589853 GOQ589853:GOS589853 GYM589853:GYO589853 HII589853:HIK589853 HSE589853:HSG589853 ICA589853:ICC589853 ILW589853:ILY589853 IVS589853:IVU589853 JFO589853:JFQ589853 JPK589853:JPM589853 JZG589853:JZI589853 KJC589853:KJE589853 KSY589853:KTA589853 LCU589853:LCW589853 LMQ589853:LMS589853 LWM589853:LWO589853 MGI589853:MGK589853 MQE589853:MQG589853 NAA589853:NAC589853 NJW589853:NJY589853 NTS589853:NTU589853 ODO589853:ODQ589853 ONK589853:ONM589853 OXG589853:OXI589853 PHC589853:PHE589853 PQY589853:PRA589853 QAU589853:QAW589853 QKQ589853:QKS589853 QUM589853:QUO589853 REI589853:REK589853 ROE589853:ROG589853 RYA589853:RYC589853 SHW589853:SHY589853 SRS589853:SRU589853 TBO589853:TBQ589853 TLK589853:TLM589853 TVG589853:TVI589853 UFC589853:UFE589853 UOY589853:UPA589853 UYU589853:UYW589853 VIQ589853:VIS589853 VSM589853:VSO589853 WCI589853:WCK589853 WME589853:WMG589853 WWA589853:WWC589853 P655389:R655389 JO655389:JQ655389 TK655389:TM655389 ADG655389:ADI655389 ANC655389:ANE655389 AWY655389:AXA655389 BGU655389:BGW655389 BQQ655389:BQS655389 CAM655389:CAO655389 CKI655389:CKK655389 CUE655389:CUG655389 DEA655389:DEC655389 DNW655389:DNY655389 DXS655389:DXU655389 EHO655389:EHQ655389 ERK655389:ERM655389 FBG655389:FBI655389 FLC655389:FLE655389 FUY655389:FVA655389 GEU655389:GEW655389 GOQ655389:GOS655389 GYM655389:GYO655389 HII655389:HIK655389 HSE655389:HSG655389 ICA655389:ICC655389 ILW655389:ILY655389 IVS655389:IVU655389 JFO655389:JFQ655389 JPK655389:JPM655389 JZG655389:JZI655389 KJC655389:KJE655389 KSY655389:KTA655389 LCU655389:LCW655389 LMQ655389:LMS655389 LWM655389:LWO655389 MGI655389:MGK655389 MQE655389:MQG655389 NAA655389:NAC655389 NJW655389:NJY655389 NTS655389:NTU655389 ODO655389:ODQ655389 ONK655389:ONM655389 OXG655389:OXI655389 PHC655389:PHE655389 PQY655389:PRA655389 QAU655389:QAW655389 QKQ655389:QKS655389 QUM655389:QUO655389 REI655389:REK655389 ROE655389:ROG655389 RYA655389:RYC655389 SHW655389:SHY655389 SRS655389:SRU655389 TBO655389:TBQ655389 TLK655389:TLM655389 TVG655389:TVI655389 UFC655389:UFE655389 UOY655389:UPA655389 UYU655389:UYW655389 VIQ655389:VIS655389 VSM655389:VSO655389 WCI655389:WCK655389 WME655389:WMG655389 WWA655389:WWC655389 P720925:R720925 JO720925:JQ720925 TK720925:TM720925 ADG720925:ADI720925 ANC720925:ANE720925 AWY720925:AXA720925 BGU720925:BGW720925 BQQ720925:BQS720925 CAM720925:CAO720925 CKI720925:CKK720925 CUE720925:CUG720925 DEA720925:DEC720925 DNW720925:DNY720925 DXS720925:DXU720925 EHO720925:EHQ720925 ERK720925:ERM720925 FBG720925:FBI720925 FLC720925:FLE720925 FUY720925:FVA720925 GEU720925:GEW720925 GOQ720925:GOS720925 GYM720925:GYO720925 HII720925:HIK720925 HSE720925:HSG720925 ICA720925:ICC720925 ILW720925:ILY720925 IVS720925:IVU720925 JFO720925:JFQ720925 JPK720925:JPM720925 JZG720925:JZI720925 KJC720925:KJE720925 KSY720925:KTA720925 LCU720925:LCW720925 LMQ720925:LMS720925 LWM720925:LWO720925 MGI720925:MGK720925 MQE720925:MQG720925 NAA720925:NAC720925 NJW720925:NJY720925 NTS720925:NTU720925 ODO720925:ODQ720925 ONK720925:ONM720925 OXG720925:OXI720925 PHC720925:PHE720925 PQY720925:PRA720925 QAU720925:QAW720925 QKQ720925:QKS720925 QUM720925:QUO720925 REI720925:REK720925 ROE720925:ROG720925 RYA720925:RYC720925 SHW720925:SHY720925 SRS720925:SRU720925 TBO720925:TBQ720925 TLK720925:TLM720925 TVG720925:TVI720925 UFC720925:UFE720925 UOY720925:UPA720925 UYU720925:UYW720925 VIQ720925:VIS720925 VSM720925:VSO720925 WCI720925:WCK720925 WME720925:WMG720925 WWA720925:WWC720925 P786461:R786461 JO786461:JQ786461 TK786461:TM786461 ADG786461:ADI786461 ANC786461:ANE786461 AWY786461:AXA786461 BGU786461:BGW786461 BQQ786461:BQS786461 CAM786461:CAO786461 CKI786461:CKK786461 CUE786461:CUG786461 DEA786461:DEC786461 DNW786461:DNY786461 DXS786461:DXU786461 EHO786461:EHQ786461 ERK786461:ERM786461 FBG786461:FBI786461 FLC786461:FLE786461 FUY786461:FVA786461 GEU786461:GEW786461 GOQ786461:GOS786461 GYM786461:GYO786461 HII786461:HIK786461 HSE786461:HSG786461 ICA786461:ICC786461 ILW786461:ILY786461 IVS786461:IVU786461 JFO786461:JFQ786461 JPK786461:JPM786461 JZG786461:JZI786461 KJC786461:KJE786461 KSY786461:KTA786461 LCU786461:LCW786461 LMQ786461:LMS786461 LWM786461:LWO786461 MGI786461:MGK786461 MQE786461:MQG786461 NAA786461:NAC786461 NJW786461:NJY786461 NTS786461:NTU786461 ODO786461:ODQ786461 ONK786461:ONM786461 OXG786461:OXI786461 PHC786461:PHE786461 PQY786461:PRA786461 QAU786461:QAW786461 QKQ786461:QKS786461 QUM786461:QUO786461 REI786461:REK786461 ROE786461:ROG786461 RYA786461:RYC786461 SHW786461:SHY786461 SRS786461:SRU786461 TBO786461:TBQ786461 TLK786461:TLM786461 TVG786461:TVI786461 UFC786461:UFE786461 UOY786461:UPA786461 UYU786461:UYW786461 VIQ786461:VIS786461 VSM786461:VSO786461 WCI786461:WCK786461 WME786461:WMG786461 WWA786461:WWC786461 P851997:R851997 JO851997:JQ851997 TK851997:TM851997 ADG851997:ADI851997 ANC851997:ANE851997 AWY851997:AXA851997 BGU851997:BGW851997 BQQ851997:BQS851997 CAM851997:CAO851997 CKI851997:CKK851997 CUE851997:CUG851997 DEA851997:DEC851997 DNW851997:DNY851997 DXS851997:DXU851997 EHO851997:EHQ851997 ERK851997:ERM851997 FBG851997:FBI851997 FLC851997:FLE851997 FUY851997:FVA851997 GEU851997:GEW851997 GOQ851997:GOS851997 GYM851997:GYO851997 HII851997:HIK851997 HSE851997:HSG851997 ICA851997:ICC851997 ILW851997:ILY851997 IVS851997:IVU851997 JFO851997:JFQ851997 JPK851997:JPM851997 JZG851997:JZI851997 KJC851997:KJE851997 KSY851997:KTA851997 LCU851997:LCW851997 LMQ851997:LMS851997 LWM851997:LWO851997 MGI851997:MGK851997 MQE851997:MQG851997 NAA851997:NAC851997 NJW851997:NJY851997 NTS851997:NTU851997 ODO851997:ODQ851997 ONK851997:ONM851997 OXG851997:OXI851997 PHC851997:PHE851997 PQY851997:PRA851997 QAU851997:QAW851997 QKQ851997:QKS851997 QUM851997:QUO851997 REI851997:REK851997 ROE851997:ROG851997 RYA851997:RYC851997 SHW851997:SHY851997 SRS851997:SRU851997 TBO851997:TBQ851997 TLK851997:TLM851997 TVG851997:TVI851997 UFC851997:UFE851997 UOY851997:UPA851997 UYU851997:UYW851997 VIQ851997:VIS851997 VSM851997:VSO851997 WCI851997:WCK851997 WME851997:WMG851997 WWA851997:WWC851997 P917533:R917533 JO917533:JQ917533 TK917533:TM917533 ADG917533:ADI917533 ANC917533:ANE917533 AWY917533:AXA917533 BGU917533:BGW917533 BQQ917533:BQS917533 CAM917533:CAO917533 CKI917533:CKK917533 CUE917533:CUG917533 DEA917533:DEC917533 DNW917533:DNY917533 DXS917533:DXU917533 EHO917533:EHQ917533 ERK917533:ERM917533 FBG917533:FBI917533 FLC917533:FLE917533 FUY917533:FVA917533 GEU917533:GEW917533 GOQ917533:GOS917533 GYM917533:GYO917533 HII917533:HIK917533 HSE917533:HSG917533 ICA917533:ICC917533 ILW917533:ILY917533 IVS917533:IVU917533 JFO917533:JFQ917533 JPK917533:JPM917533 JZG917533:JZI917533 KJC917533:KJE917533 KSY917533:KTA917533 LCU917533:LCW917533 LMQ917533:LMS917533 LWM917533:LWO917533 MGI917533:MGK917533 MQE917533:MQG917533 NAA917533:NAC917533 NJW917533:NJY917533 NTS917533:NTU917533 ODO917533:ODQ917533 ONK917533:ONM917533 OXG917533:OXI917533 PHC917533:PHE917533 PQY917533:PRA917533 QAU917533:QAW917533 QKQ917533:QKS917533 QUM917533:QUO917533 REI917533:REK917533 ROE917533:ROG917533 RYA917533:RYC917533 SHW917533:SHY917533 SRS917533:SRU917533 TBO917533:TBQ917533 TLK917533:TLM917533 TVG917533:TVI917533 UFC917533:UFE917533 UOY917533:UPA917533 UYU917533:UYW917533 VIQ917533:VIS917533 VSM917533:VSO917533 WCI917533:WCK917533 WME917533:WMG917533 WWA917533:WWC917533 P983069:R983069 JO983069:JQ983069 TK983069:TM983069 ADG983069:ADI983069 ANC983069:ANE983069 AWY983069:AXA983069 BGU983069:BGW983069 BQQ983069:BQS983069 CAM983069:CAO983069 CKI983069:CKK983069 CUE983069:CUG983069 DEA983069:DEC983069 DNW983069:DNY983069 DXS983069:DXU983069 EHO983069:EHQ983069 ERK983069:ERM983069 FBG983069:FBI983069 FLC983069:FLE983069 FUY983069:FVA983069 GEU983069:GEW983069 GOQ983069:GOS983069 GYM983069:GYO983069 HII983069:HIK983069 HSE983069:HSG983069 ICA983069:ICC983069 ILW983069:ILY983069 IVS983069:IVU983069 JFO983069:JFQ983069 JPK983069:JPM983069 JZG983069:JZI983069 KJC983069:KJE983069 KSY983069:KTA983069 LCU983069:LCW983069 LMQ983069:LMS983069 LWM983069:LWO983069 MGI983069:MGK983069 MQE983069:MQG983069 NAA983069:NAC983069 NJW983069:NJY983069 NTS983069:NTU983069 ODO983069:ODQ983069 ONK983069:ONM983069 OXG983069:OXI983069 PHC983069:PHE983069 PQY983069:PRA983069 QAU983069:QAW983069 QKQ983069:QKS983069 QUM983069:QUO983069 REI983069:REK983069 ROE983069:ROG983069 RYA983069:RYC983069 SHW983069:SHY983069 SRS983069:SRU983069 TBO983069:TBQ983069 TLK983069:TLM983069 TVG983069:TVI983069 UFC983069:UFE983069 UOY983069:UPA983069 UYU983069:UYW983069 VIQ983069:VIS983069 VSM983069:VSO983069 WCI983069:WCK983069 WME983069:WMG983069 WWA983069:WWC983069" xr:uid="{00000000-0002-0000-0000-000008000000}">
      <formula1>"5,6,7,8,9,10,11,12,1"</formula1>
    </dataValidation>
    <dataValidation type="list" allowBlank="1" showInputMessage="1" showErrorMessage="1" sqref="WVR98307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G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G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G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G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G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G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G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G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G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G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G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G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G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G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G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xr:uid="{00000000-0002-0000-0000-000009000000}">
      <formula1>"生活援助従事者研修,介護職員初任者研修,実務者研修"</formula1>
    </dataValidation>
    <dataValidation type="list" allowBlank="1" showInputMessage="1" showErrorMessage="1" sqref="WVS983059:WVV983059 JG15:JJ15 TC15:TF15 ACY15:ADB15 AMU15:AMX15 AWQ15:AWT15 BGM15:BGP15 BQI15:BQL15 CAE15:CAH15 CKA15:CKD15 CTW15:CTZ15 DDS15:DDV15 DNO15:DNR15 DXK15:DXN15 EHG15:EHJ15 ERC15:ERF15 FAY15:FBB15 FKU15:FKX15 FUQ15:FUT15 GEM15:GEP15 GOI15:GOL15 GYE15:GYH15 HIA15:HID15 HRW15:HRZ15 IBS15:IBV15 ILO15:ILR15 IVK15:IVN15 JFG15:JFJ15 JPC15:JPF15 JYY15:JZB15 KIU15:KIX15 KSQ15:KST15 LCM15:LCP15 LMI15:LML15 LWE15:LWH15 MGA15:MGD15 MPW15:MPZ15 MZS15:MZV15 NJO15:NJR15 NTK15:NTN15 ODG15:ODJ15 ONC15:ONF15 OWY15:OXB15 PGU15:PGX15 PQQ15:PQT15 QAM15:QAP15 QKI15:QKL15 QUE15:QUH15 REA15:RED15 RNW15:RNZ15 RXS15:RXV15 SHO15:SHR15 SRK15:SRN15 TBG15:TBJ15 TLC15:TLF15 TUY15:TVB15 UEU15:UEX15 UOQ15:UOT15 UYM15:UYP15 VII15:VIL15 VSE15:VSH15 WCA15:WCD15 WLW15:WLZ15 WVS15:WVV15 H65555:K65555 JG65555:JJ65555 TC65555:TF65555 ACY65555:ADB65555 AMU65555:AMX65555 AWQ65555:AWT65555 BGM65555:BGP65555 BQI65555:BQL65555 CAE65555:CAH65555 CKA65555:CKD65555 CTW65555:CTZ65555 DDS65555:DDV65555 DNO65555:DNR65555 DXK65555:DXN65555 EHG65555:EHJ65555 ERC65555:ERF65555 FAY65555:FBB65555 FKU65555:FKX65555 FUQ65555:FUT65555 GEM65555:GEP65555 GOI65555:GOL65555 GYE65555:GYH65555 HIA65555:HID65555 HRW65555:HRZ65555 IBS65555:IBV65555 ILO65555:ILR65555 IVK65555:IVN65555 JFG65555:JFJ65555 JPC65555:JPF65555 JYY65555:JZB65555 KIU65555:KIX65555 KSQ65555:KST65555 LCM65555:LCP65555 LMI65555:LML65555 LWE65555:LWH65555 MGA65555:MGD65555 MPW65555:MPZ65555 MZS65555:MZV65555 NJO65555:NJR65555 NTK65555:NTN65555 ODG65555:ODJ65555 ONC65555:ONF65555 OWY65555:OXB65555 PGU65555:PGX65555 PQQ65555:PQT65555 QAM65555:QAP65555 QKI65555:QKL65555 QUE65555:QUH65555 REA65555:RED65555 RNW65555:RNZ65555 RXS65555:RXV65555 SHO65555:SHR65555 SRK65555:SRN65555 TBG65555:TBJ65555 TLC65555:TLF65555 TUY65555:TVB65555 UEU65555:UEX65555 UOQ65555:UOT65555 UYM65555:UYP65555 VII65555:VIL65555 VSE65555:VSH65555 WCA65555:WCD65555 WLW65555:WLZ65555 WVS65555:WVV65555 H131091:K131091 JG131091:JJ131091 TC131091:TF131091 ACY131091:ADB131091 AMU131091:AMX131091 AWQ131091:AWT131091 BGM131091:BGP131091 BQI131091:BQL131091 CAE131091:CAH131091 CKA131091:CKD131091 CTW131091:CTZ131091 DDS131091:DDV131091 DNO131091:DNR131091 DXK131091:DXN131091 EHG131091:EHJ131091 ERC131091:ERF131091 FAY131091:FBB131091 FKU131091:FKX131091 FUQ131091:FUT131091 GEM131091:GEP131091 GOI131091:GOL131091 GYE131091:GYH131091 HIA131091:HID131091 HRW131091:HRZ131091 IBS131091:IBV131091 ILO131091:ILR131091 IVK131091:IVN131091 JFG131091:JFJ131091 JPC131091:JPF131091 JYY131091:JZB131091 KIU131091:KIX131091 KSQ131091:KST131091 LCM131091:LCP131091 LMI131091:LML131091 LWE131091:LWH131091 MGA131091:MGD131091 MPW131091:MPZ131091 MZS131091:MZV131091 NJO131091:NJR131091 NTK131091:NTN131091 ODG131091:ODJ131091 ONC131091:ONF131091 OWY131091:OXB131091 PGU131091:PGX131091 PQQ131091:PQT131091 QAM131091:QAP131091 QKI131091:QKL131091 QUE131091:QUH131091 REA131091:RED131091 RNW131091:RNZ131091 RXS131091:RXV131091 SHO131091:SHR131091 SRK131091:SRN131091 TBG131091:TBJ131091 TLC131091:TLF131091 TUY131091:TVB131091 UEU131091:UEX131091 UOQ131091:UOT131091 UYM131091:UYP131091 VII131091:VIL131091 VSE131091:VSH131091 WCA131091:WCD131091 WLW131091:WLZ131091 WVS131091:WVV131091 H196627:K196627 JG196627:JJ196627 TC196627:TF196627 ACY196627:ADB196627 AMU196627:AMX196627 AWQ196627:AWT196627 BGM196627:BGP196627 BQI196627:BQL196627 CAE196627:CAH196627 CKA196627:CKD196627 CTW196627:CTZ196627 DDS196627:DDV196627 DNO196627:DNR196627 DXK196627:DXN196627 EHG196627:EHJ196627 ERC196627:ERF196627 FAY196627:FBB196627 FKU196627:FKX196627 FUQ196627:FUT196627 GEM196627:GEP196627 GOI196627:GOL196627 GYE196627:GYH196627 HIA196627:HID196627 HRW196627:HRZ196627 IBS196627:IBV196627 ILO196627:ILR196627 IVK196627:IVN196627 JFG196627:JFJ196627 JPC196627:JPF196627 JYY196627:JZB196627 KIU196627:KIX196627 KSQ196627:KST196627 LCM196627:LCP196627 LMI196627:LML196627 LWE196627:LWH196627 MGA196627:MGD196627 MPW196627:MPZ196627 MZS196627:MZV196627 NJO196627:NJR196627 NTK196627:NTN196627 ODG196627:ODJ196627 ONC196627:ONF196627 OWY196627:OXB196627 PGU196627:PGX196627 PQQ196627:PQT196627 QAM196627:QAP196627 QKI196627:QKL196627 QUE196627:QUH196627 REA196627:RED196627 RNW196627:RNZ196627 RXS196627:RXV196627 SHO196627:SHR196627 SRK196627:SRN196627 TBG196627:TBJ196627 TLC196627:TLF196627 TUY196627:TVB196627 UEU196627:UEX196627 UOQ196627:UOT196627 UYM196627:UYP196627 VII196627:VIL196627 VSE196627:VSH196627 WCA196627:WCD196627 WLW196627:WLZ196627 WVS196627:WVV196627 H262163:K262163 JG262163:JJ262163 TC262163:TF262163 ACY262163:ADB262163 AMU262163:AMX262163 AWQ262163:AWT262163 BGM262163:BGP262163 BQI262163:BQL262163 CAE262163:CAH262163 CKA262163:CKD262163 CTW262163:CTZ262163 DDS262163:DDV262163 DNO262163:DNR262163 DXK262163:DXN262163 EHG262163:EHJ262163 ERC262163:ERF262163 FAY262163:FBB262163 FKU262163:FKX262163 FUQ262163:FUT262163 GEM262163:GEP262163 GOI262163:GOL262163 GYE262163:GYH262163 HIA262163:HID262163 HRW262163:HRZ262163 IBS262163:IBV262163 ILO262163:ILR262163 IVK262163:IVN262163 JFG262163:JFJ262163 JPC262163:JPF262163 JYY262163:JZB262163 KIU262163:KIX262163 KSQ262163:KST262163 LCM262163:LCP262163 LMI262163:LML262163 LWE262163:LWH262163 MGA262163:MGD262163 MPW262163:MPZ262163 MZS262163:MZV262163 NJO262163:NJR262163 NTK262163:NTN262163 ODG262163:ODJ262163 ONC262163:ONF262163 OWY262163:OXB262163 PGU262163:PGX262163 PQQ262163:PQT262163 QAM262163:QAP262163 QKI262163:QKL262163 QUE262163:QUH262163 REA262163:RED262163 RNW262163:RNZ262163 RXS262163:RXV262163 SHO262163:SHR262163 SRK262163:SRN262163 TBG262163:TBJ262163 TLC262163:TLF262163 TUY262163:TVB262163 UEU262163:UEX262163 UOQ262163:UOT262163 UYM262163:UYP262163 VII262163:VIL262163 VSE262163:VSH262163 WCA262163:WCD262163 WLW262163:WLZ262163 WVS262163:WVV262163 H327699:K327699 JG327699:JJ327699 TC327699:TF327699 ACY327699:ADB327699 AMU327699:AMX327699 AWQ327699:AWT327699 BGM327699:BGP327699 BQI327699:BQL327699 CAE327699:CAH327699 CKA327699:CKD327699 CTW327699:CTZ327699 DDS327699:DDV327699 DNO327699:DNR327699 DXK327699:DXN327699 EHG327699:EHJ327699 ERC327699:ERF327699 FAY327699:FBB327699 FKU327699:FKX327699 FUQ327699:FUT327699 GEM327699:GEP327699 GOI327699:GOL327699 GYE327699:GYH327699 HIA327699:HID327699 HRW327699:HRZ327699 IBS327699:IBV327699 ILO327699:ILR327699 IVK327699:IVN327699 JFG327699:JFJ327699 JPC327699:JPF327699 JYY327699:JZB327699 KIU327699:KIX327699 KSQ327699:KST327699 LCM327699:LCP327699 LMI327699:LML327699 LWE327699:LWH327699 MGA327699:MGD327699 MPW327699:MPZ327699 MZS327699:MZV327699 NJO327699:NJR327699 NTK327699:NTN327699 ODG327699:ODJ327699 ONC327699:ONF327699 OWY327699:OXB327699 PGU327699:PGX327699 PQQ327699:PQT327699 QAM327699:QAP327699 QKI327699:QKL327699 QUE327699:QUH327699 REA327699:RED327699 RNW327699:RNZ327699 RXS327699:RXV327699 SHO327699:SHR327699 SRK327699:SRN327699 TBG327699:TBJ327699 TLC327699:TLF327699 TUY327699:TVB327699 UEU327699:UEX327699 UOQ327699:UOT327699 UYM327699:UYP327699 VII327699:VIL327699 VSE327699:VSH327699 WCA327699:WCD327699 WLW327699:WLZ327699 WVS327699:WVV327699 H393235:K393235 JG393235:JJ393235 TC393235:TF393235 ACY393235:ADB393235 AMU393235:AMX393235 AWQ393235:AWT393235 BGM393235:BGP393235 BQI393235:BQL393235 CAE393235:CAH393235 CKA393235:CKD393235 CTW393235:CTZ393235 DDS393235:DDV393235 DNO393235:DNR393235 DXK393235:DXN393235 EHG393235:EHJ393235 ERC393235:ERF393235 FAY393235:FBB393235 FKU393235:FKX393235 FUQ393235:FUT393235 GEM393235:GEP393235 GOI393235:GOL393235 GYE393235:GYH393235 HIA393235:HID393235 HRW393235:HRZ393235 IBS393235:IBV393235 ILO393235:ILR393235 IVK393235:IVN393235 JFG393235:JFJ393235 JPC393235:JPF393235 JYY393235:JZB393235 KIU393235:KIX393235 KSQ393235:KST393235 LCM393235:LCP393235 LMI393235:LML393235 LWE393235:LWH393235 MGA393235:MGD393235 MPW393235:MPZ393235 MZS393235:MZV393235 NJO393235:NJR393235 NTK393235:NTN393235 ODG393235:ODJ393235 ONC393235:ONF393235 OWY393235:OXB393235 PGU393235:PGX393235 PQQ393235:PQT393235 QAM393235:QAP393235 QKI393235:QKL393235 QUE393235:QUH393235 REA393235:RED393235 RNW393235:RNZ393235 RXS393235:RXV393235 SHO393235:SHR393235 SRK393235:SRN393235 TBG393235:TBJ393235 TLC393235:TLF393235 TUY393235:TVB393235 UEU393235:UEX393235 UOQ393235:UOT393235 UYM393235:UYP393235 VII393235:VIL393235 VSE393235:VSH393235 WCA393235:WCD393235 WLW393235:WLZ393235 WVS393235:WVV393235 H458771:K458771 JG458771:JJ458771 TC458771:TF458771 ACY458771:ADB458771 AMU458771:AMX458771 AWQ458771:AWT458771 BGM458771:BGP458771 BQI458771:BQL458771 CAE458771:CAH458771 CKA458771:CKD458771 CTW458771:CTZ458771 DDS458771:DDV458771 DNO458771:DNR458771 DXK458771:DXN458771 EHG458771:EHJ458771 ERC458771:ERF458771 FAY458771:FBB458771 FKU458771:FKX458771 FUQ458771:FUT458771 GEM458771:GEP458771 GOI458771:GOL458771 GYE458771:GYH458771 HIA458771:HID458771 HRW458771:HRZ458771 IBS458771:IBV458771 ILO458771:ILR458771 IVK458771:IVN458771 JFG458771:JFJ458771 JPC458771:JPF458771 JYY458771:JZB458771 KIU458771:KIX458771 KSQ458771:KST458771 LCM458771:LCP458771 LMI458771:LML458771 LWE458771:LWH458771 MGA458771:MGD458771 MPW458771:MPZ458771 MZS458771:MZV458771 NJO458771:NJR458771 NTK458771:NTN458771 ODG458771:ODJ458771 ONC458771:ONF458771 OWY458771:OXB458771 PGU458771:PGX458771 PQQ458771:PQT458771 QAM458771:QAP458771 QKI458771:QKL458771 QUE458771:QUH458771 REA458771:RED458771 RNW458771:RNZ458771 RXS458771:RXV458771 SHO458771:SHR458771 SRK458771:SRN458771 TBG458771:TBJ458771 TLC458771:TLF458771 TUY458771:TVB458771 UEU458771:UEX458771 UOQ458771:UOT458771 UYM458771:UYP458771 VII458771:VIL458771 VSE458771:VSH458771 WCA458771:WCD458771 WLW458771:WLZ458771 WVS458771:WVV458771 H524307:K524307 JG524307:JJ524307 TC524307:TF524307 ACY524307:ADB524307 AMU524307:AMX524307 AWQ524307:AWT524307 BGM524307:BGP524307 BQI524307:BQL524307 CAE524307:CAH524307 CKA524307:CKD524307 CTW524307:CTZ524307 DDS524307:DDV524307 DNO524307:DNR524307 DXK524307:DXN524307 EHG524307:EHJ524307 ERC524307:ERF524307 FAY524307:FBB524307 FKU524307:FKX524307 FUQ524307:FUT524307 GEM524307:GEP524307 GOI524307:GOL524307 GYE524307:GYH524307 HIA524307:HID524307 HRW524307:HRZ524307 IBS524307:IBV524307 ILO524307:ILR524307 IVK524307:IVN524307 JFG524307:JFJ524307 JPC524307:JPF524307 JYY524307:JZB524307 KIU524307:KIX524307 KSQ524307:KST524307 LCM524307:LCP524307 LMI524307:LML524307 LWE524307:LWH524307 MGA524307:MGD524307 MPW524307:MPZ524307 MZS524307:MZV524307 NJO524307:NJR524307 NTK524307:NTN524307 ODG524307:ODJ524307 ONC524307:ONF524307 OWY524307:OXB524307 PGU524307:PGX524307 PQQ524307:PQT524307 QAM524307:QAP524307 QKI524307:QKL524307 QUE524307:QUH524307 REA524307:RED524307 RNW524307:RNZ524307 RXS524307:RXV524307 SHO524307:SHR524307 SRK524307:SRN524307 TBG524307:TBJ524307 TLC524307:TLF524307 TUY524307:TVB524307 UEU524307:UEX524307 UOQ524307:UOT524307 UYM524307:UYP524307 VII524307:VIL524307 VSE524307:VSH524307 WCA524307:WCD524307 WLW524307:WLZ524307 WVS524307:WVV524307 H589843:K589843 JG589843:JJ589843 TC589843:TF589843 ACY589843:ADB589843 AMU589843:AMX589843 AWQ589843:AWT589843 BGM589843:BGP589843 BQI589843:BQL589843 CAE589843:CAH589843 CKA589843:CKD589843 CTW589843:CTZ589843 DDS589843:DDV589843 DNO589843:DNR589843 DXK589843:DXN589843 EHG589843:EHJ589843 ERC589843:ERF589843 FAY589843:FBB589843 FKU589843:FKX589843 FUQ589843:FUT589843 GEM589843:GEP589843 GOI589843:GOL589843 GYE589843:GYH589843 HIA589843:HID589843 HRW589843:HRZ589843 IBS589843:IBV589843 ILO589843:ILR589843 IVK589843:IVN589843 JFG589843:JFJ589843 JPC589843:JPF589843 JYY589843:JZB589843 KIU589843:KIX589843 KSQ589843:KST589843 LCM589843:LCP589843 LMI589843:LML589843 LWE589843:LWH589843 MGA589843:MGD589843 MPW589843:MPZ589843 MZS589843:MZV589843 NJO589843:NJR589843 NTK589843:NTN589843 ODG589843:ODJ589843 ONC589843:ONF589843 OWY589843:OXB589843 PGU589843:PGX589843 PQQ589843:PQT589843 QAM589843:QAP589843 QKI589843:QKL589843 QUE589843:QUH589843 REA589843:RED589843 RNW589843:RNZ589843 RXS589843:RXV589843 SHO589843:SHR589843 SRK589843:SRN589843 TBG589843:TBJ589843 TLC589843:TLF589843 TUY589843:TVB589843 UEU589843:UEX589843 UOQ589843:UOT589843 UYM589843:UYP589843 VII589843:VIL589843 VSE589843:VSH589843 WCA589843:WCD589843 WLW589843:WLZ589843 WVS589843:WVV589843 H655379:K655379 JG655379:JJ655379 TC655379:TF655379 ACY655379:ADB655379 AMU655379:AMX655379 AWQ655379:AWT655379 BGM655379:BGP655379 BQI655379:BQL655379 CAE655379:CAH655379 CKA655379:CKD655379 CTW655379:CTZ655379 DDS655379:DDV655379 DNO655379:DNR655379 DXK655379:DXN655379 EHG655379:EHJ655379 ERC655379:ERF655379 FAY655379:FBB655379 FKU655379:FKX655379 FUQ655379:FUT655379 GEM655379:GEP655379 GOI655379:GOL655379 GYE655379:GYH655379 HIA655379:HID655379 HRW655379:HRZ655379 IBS655379:IBV655379 ILO655379:ILR655379 IVK655379:IVN655379 JFG655379:JFJ655379 JPC655379:JPF655379 JYY655379:JZB655379 KIU655379:KIX655379 KSQ655379:KST655379 LCM655379:LCP655379 LMI655379:LML655379 LWE655379:LWH655379 MGA655379:MGD655379 MPW655379:MPZ655379 MZS655379:MZV655379 NJO655379:NJR655379 NTK655379:NTN655379 ODG655379:ODJ655379 ONC655379:ONF655379 OWY655379:OXB655379 PGU655379:PGX655379 PQQ655379:PQT655379 QAM655379:QAP655379 QKI655379:QKL655379 QUE655379:QUH655379 REA655379:RED655379 RNW655379:RNZ655379 RXS655379:RXV655379 SHO655379:SHR655379 SRK655379:SRN655379 TBG655379:TBJ655379 TLC655379:TLF655379 TUY655379:TVB655379 UEU655379:UEX655379 UOQ655379:UOT655379 UYM655379:UYP655379 VII655379:VIL655379 VSE655379:VSH655379 WCA655379:WCD655379 WLW655379:WLZ655379 WVS655379:WVV655379 H720915:K720915 JG720915:JJ720915 TC720915:TF720915 ACY720915:ADB720915 AMU720915:AMX720915 AWQ720915:AWT720915 BGM720915:BGP720915 BQI720915:BQL720915 CAE720915:CAH720915 CKA720915:CKD720915 CTW720915:CTZ720915 DDS720915:DDV720915 DNO720915:DNR720915 DXK720915:DXN720915 EHG720915:EHJ720915 ERC720915:ERF720915 FAY720915:FBB720915 FKU720915:FKX720915 FUQ720915:FUT720915 GEM720915:GEP720915 GOI720915:GOL720915 GYE720915:GYH720915 HIA720915:HID720915 HRW720915:HRZ720915 IBS720915:IBV720915 ILO720915:ILR720915 IVK720915:IVN720915 JFG720915:JFJ720915 JPC720915:JPF720915 JYY720915:JZB720915 KIU720915:KIX720915 KSQ720915:KST720915 LCM720915:LCP720915 LMI720915:LML720915 LWE720915:LWH720915 MGA720915:MGD720915 MPW720915:MPZ720915 MZS720915:MZV720915 NJO720915:NJR720915 NTK720915:NTN720915 ODG720915:ODJ720915 ONC720915:ONF720915 OWY720915:OXB720915 PGU720915:PGX720915 PQQ720915:PQT720915 QAM720915:QAP720915 QKI720915:QKL720915 QUE720915:QUH720915 REA720915:RED720915 RNW720915:RNZ720915 RXS720915:RXV720915 SHO720915:SHR720915 SRK720915:SRN720915 TBG720915:TBJ720915 TLC720915:TLF720915 TUY720915:TVB720915 UEU720915:UEX720915 UOQ720915:UOT720915 UYM720915:UYP720915 VII720915:VIL720915 VSE720915:VSH720915 WCA720915:WCD720915 WLW720915:WLZ720915 WVS720915:WVV720915 H786451:K786451 JG786451:JJ786451 TC786451:TF786451 ACY786451:ADB786451 AMU786451:AMX786451 AWQ786451:AWT786451 BGM786451:BGP786451 BQI786451:BQL786451 CAE786451:CAH786451 CKA786451:CKD786451 CTW786451:CTZ786451 DDS786451:DDV786451 DNO786451:DNR786451 DXK786451:DXN786451 EHG786451:EHJ786451 ERC786451:ERF786451 FAY786451:FBB786451 FKU786451:FKX786451 FUQ786451:FUT786451 GEM786451:GEP786451 GOI786451:GOL786451 GYE786451:GYH786451 HIA786451:HID786451 HRW786451:HRZ786451 IBS786451:IBV786451 ILO786451:ILR786451 IVK786451:IVN786451 JFG786451:JFJ786451 JPC786451:JPF786451 JYY786451:JZB786451 KIU786451:KIX786451 KSQ786451:KST786451 LCM786451:LCP786451 LMI786451:LML786451 LWE786451:LWH786451 MGA786451:MGD786451 MPW786451:MPZ786451 MZS786451:MZV786451 NJO786451:NJR786451 NTK786451:NTN786451 ODG786451:ODJ786451 ONC786451:ONF786451 OWY786451:OXB786451 PGU786451:PGX786451 PQQ786451:PQT786451 QAM786451:QAP786451 QKI786451:QKL786451 QUE786451:QUH786451 REA786451:RED786451 RNW786451:RNZ786451 RXS786451:RXV786451 SHO786451:SHR786451 SRK786451:SRN786451 TBG786451:TBJ786451 TLC786451:TLF786451 TUY786451:TVB786451 UEU786451:UEX786451 UOQ786451:UOT786451 UYM786451:UYP786451 VII786451:VIL786451 VSE786451:VSH786451 WCA786451:WCD786451 WLW786451:WLZ786451 WVS786451:WVV786451 H851987:K851987 JG851987:JJ851987 TC851987:TF851987 ACY851987:ADB851987 AMU851987:AMX851987 AWQ851987:AWT851987 BGM851987:BGP851987 BQI851987:BQL851987 CAE851987:CAH851987 CKA851987:CKD851987 CTW851987:CTZ851987 DDS851987:DDV851987 DNO851987:DNR851987 DXK851987:DXN851987 EHG851987:EHJ851987 ERC851987:ERF851987 FAY851987:FBB851987 FKU851987:FKX851987 FUQ851987:FUT851987 GEM851987:GEP851987 GOI851987:GOL851987 GYE851987:GYH851987 HIA851987:HID851987 HRW851987:HRZ851987 IBS851987:IBV851987 ILO851987:ILR851987 IVK851987:IVN851987 JFG851987:JFJ851987 JPC851987:JPF851987 JYY851987:JZB851987 KIU851987:KIX851987 KSQ851987:KST851987 LCM851987:LCP851987 LMI851987:LML851987 LWE851987:LWH851987 MGA851987:MGD851987 MPW851987:MPZ851987 MZS851987:MZV851987 NJO851987:NJR851987 NTK851987:NTN851987 ODG851987:ODJ851987 ONC851987:ONF851987 OWY851987:OXB851987 PGU851987:PGX851987 PQQ851987:PQT851987 QAM851987:QAP851987 QKI851987:QKL851987 QUE851987:QUH851987 REA851987:RED851987 RNW851987:RNZ851987 RXS851987:RXV851987 SHO851987:SHR851987 SRK851987:SRN851987 TBG851987:TBJ851987 TLC851987:TLF851987 TUY851987:TVB851987 UEU851987:UEX851987 UOQ851987:UOT851987 UYM851987:UYP851987 VII851987:VIL851987 VSE851987:VSH851987 WCA851987:WCD851987 WLW851987:WLZ851987 WVS851987:WVV851987 H917523:K917523 JG917523:JJ917523 TC917523:TF917523 ACY917523:ADB917523 AMU917523:AMX917523 AWQ917523:AWT917523 BGM917523:BGP917523 BQI917523:BQL917523 CAE917523:CAH917523 CKA917523:CKD917523 CTW917523:CTZ917523 DDS917523:DDV917523 DNO917523:DNR917523 DXK917523:DXN917523 EHG917523:EHJ917523 ERC917523:ERF917523 FAY917523:FBB917523 FKU917523:FKX917523 FUQ917523:FUT917523 GEM917523:GEP917523 GOI917523:GOL917523 GYE917523:GYH917523 HIA917523:HID917523 HRW917523:HRZ917523 IBS917523:IBV917523 ILO917523:ILR917523 IVK917523:IVN917523 JFG917523:JFJ917523 JPC917523:JPF917523 JYY917523:JZB917523 KIU917523:KIX917523 KSQ917523:KST917523 LCM917523:LCP917523 LMI917523:LML917523 LWE917523:LWH917523 MGA917523:MGD917523 MPW917523:MPZ917523 MZS917523:MZV917523 NJO917523:NJR917523 NTK917523:NTN917523 ODG917523:ODJ917523 ONC917523:ONF917523 OWY917523:OXB917523 PGU917523:PGX917523 PQQ917523:PQT917523 QAM917523:QAP917523 QKI917523:QKL917523 QUE917523:QUH917523 REA917523:RED917523 RNW917523:RNZ917523 RXS917523:RXV917523 SHO917523:SHR917523 SRK917523:SRN917523 TBG917523:TBJ917523 TLC917523:TLF917523 TUY917523:TVB917523 UEU917523:UEX917523 UOQ917523:UOT917523 UYM917523:UYP917523 VII917523:VIL917523 VSE917523:VSH917523 WCA917523:WCD917523 WLW917523:WLZ917523 WVS917523:WVV917523 H983059:K983059 JG983059:JJ983059 TC983059:TF983059 ACY983059:ADB983059 AMU983059:AMX983059 AWQ983059:AWT983059 BGM983059:BGP983059 BQI983059:BQL983059 CAE983059:CAH983059 CKA983059:CKD983059 CTW983059:CTZ983059 DDS983059:DDV983059 DNO983059:DNR983059 DXK983059:DXN983059 EHG983059:EHJ983059 ERC983059:ERF983059 FAY983059:FBB983059 FKU983059:FKX983059 FUQ983059:FUT983059 GEM983059:GEP983059 GOI983059:GOL983059 GYE983059:GYH983059 HIA983059:HID983059 HRW983059:HRZ983059 IBS983059:IBV983059 ILO983059:ILR983059 IVK983059:IVN983059 JFG983059:JFJ983059 JPC983059:JPF983059 JYY983059:JZB983059 KIU983059:KIX983059 KSQ983059:KST983059 LCM983059:LCP983059 LMI983059:LML983059 LWE983059:LWH983059 MGA983059:MGD983059 MPW983059:MPZ983059 MZS983059:MZV983059 NJO983059:NJR983059 NTK983059:NTN983059 ODG983059:ODJ983059 ONC983059:ONF983059 OWY983059:OXB983059 PGU983059:PGX983059 PQQ983059:PQT983059 QAM983059:QAP983059 QKI983059:QKL983059 QUE983059:QUH983059 REA983059:RED983059 RNW983059:RNZ983059 RXS983059:RXV983059 SHO983059:SHR983059 SRK983059:SRN983059 TBG983059:TBJ983059 TLC983059:TLF983059 TUY983059:TVB983059 UEU983059:UEX983059 UOQ983059:UOT983059 UYM983059:UYP983059 VII983059:VIL983059 VSE983059:VSH983059 WCA983059:WCD983059 WLW983059:WLZ983059" xr:uid="{00000000-0002-0000-0000-00000A000000}">
      <formula1>"①,②,③"</formula1>
    </dataValidation>
    <dataValidation allowBlank="1" showInputMessage="1" showErrorMessage="1" prompt="免税事業者は税込額、課税事業者は税抜額が反映されます" sqref="U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U65572 JT65572 TP65572 ADL65572 ANH65572 AXD65572 BGZ65572 BQV65572 CAR65572 CKN65572 CUJ65572 DEF65572 DOB65572 DXX65572 EHT65572 ERP65572 FBL65572 FLH65572 FVD65572 GEZ65572 GOV65572 GYR65572 HIN65572 HSJ65572 ICF65572 IMB65572 IVX65572 JFT65572 JPP65572 JZL65572 KJH65572 KTD65572 LCZ65572 LMV65572 LWR65572 MGN65572 MQJ65572 NAF65572 NKB65572 NTX65572 ODT65572 ONP65572 OXL65572 PHH65572 PRD65572 QAZ65572 QKV65572 QUR65572 REN65572 ROJ65572 RYF65572 SIB65572 SRX65572 TBT65572 TLP65572 TVL65572 UFH65572 UPD65572 UYZ65572 VIV65572 VSR65572 WCN65572 WMJ65572 WWF65572 U131108 JT131108 TP131108 ADL131108 ANH131108 AXD131108 BGZ131108 BQV131108 CAR131108 CKN131108 CUJ131108 DEF131108 DOB131108 DXX131108 EHT131108 ERP131108 FBL131108 FLH131108 FVD131108 GEZ131108 GOV131108 GYR131108 HIN131108 HSJ131108 ICF131108 IMB131108 IVX131108 JFT131108 JPP131108 JZL131108 KJH131108 KTD131108 LCZ131108 LMV131108 LWR131108 MGN131108 MQJ131108 NAF131108 NKB131108 NTX131108 ODT131108 ONP131108 OXL131108 PHH131108 PRD131108 QAZ131108 QKV131108 QUR131108 REN131108 ROJ131108 RYF131108 SIB131108 SRX131108 TBT131108 TLP131108 TVL131108 UFH131108 UPD131108 UYZ131108 VIV131108 VSR131108 WCN131108 WMJ131108 WWF131108 U196644 JT196644 TP196644 ADL196644 ANH196644 AXD196644 BGZ196644 BQV196644 CAR196644 CKN196644 CUJ196644 DEF196644 DOB196644 DXX196644 EHT196644 ERP196644 FBL196644 FLH196644 FVD196644 GEZ196644 GOV196644 GYR196644 HIN196644 HSJ196644 ICF196644 IMB196644 IVX196644 JFT196644 JPP196644 JZL196644 KJH196644 KTD196644 LCZ196644 LMV196644 LWR196644 MGN196644 MQJ196644 NAF196644 NKB196644 NTX196644 ODT196644 ONP196644 OXL196644 PHH196644 PRD196644 QAZ196644 QKV196644 QUR196644 REN196644 ROJ196644 RYF196644 SIB196644 SRX196644 TBT196644 TLP196644 TVL196644 UFH196644 UPD196644 UYZ196644 VIV196644 VSR196644 WCN196644 WMJ196644 WWF196644 U262180 JT262180 TP262180 ADL262180 ANH262180 AXD262180 BGZ262180 BQV262180 CAR262180 CKN262180 CUJ262180 DEF262180 DOB262180 DXX262180 EHT262180 ERP262180 FBL262180 FLH262180 FVD262180 GEZ262180 GOV262180 GYR262180 HIN262180 HSJ262180 ICF262180 IMB262180 IVX262180 JFT262180 JPP262180 JZL262180 KJH262180 KTD262180 LCZ262180 LMV262180 LWR262180 MGN262180 MQJ262180 NAF262180 NKB262180 NTX262180 ODT262180 ONP262180 OXL262180 PHH262180 PRD262180 QAZ262180 QKV262180 QUR262180 REN262180 ROJ262180 RYF262180 SIB262180 SRX262180 TBT262180 TLP262180 TVL262180 UFH262180 UPD262180 UYZ262180 VIV262180 VSR262180 WCN262180 WMJ262180 WWF262180 U327716 JT327716 TP327716 ADL327716 ANH327716 AXD327716 BGZ327716 BQV327716 CAR327716 CKN327716 CUJ327716 DEF327716 DOB327716 DXX327716 EHT327716 ERP327716 FBL327716 FLH327716 FVD327716 GEZ327716 GOV327716 GYR327716 HIN327716 HSJ327716 ICF327716 IMB327716 IVX327716 JFT327716 JPP327716 JZL327716 KJH327716 KTD327716 LCZ327716 LMV327716 LWR327716 MGN327716 MQJ327716 NAF327716 NKB327716 NTX327716 ODT327716 ONP327716 OXL327716 PHH327716 PRD327716 QAZ327716 QKV327716 QUR327716 REN327716 ROJ327716 RYF327716 SIB327716 SRX327716 TBT327716 TLP327716 TVL327716 UFH327716 UPD327716 UYZ327716 VIV327716 VSR327716 WCN327716 WMJ327716 WWF327716 U393252 JT393252 TP393252 ADL393252 ANH393252 AXD393252 BGZ393252 BQV393252 CAR393252 CKN393252 CUJ393252 DEF393252 DOB393252 DXX393252 EHT393252 ERP393252 FBL393252 FLH393252 FVD393252 GEZ393252 GOV393252 GYR393252 HIN393252 HSJ393252 ICF393252 IMB393252 IVX393252 JFT393252 JPP393252 JZL393252 KJH393252 KTD393252 LCZ393252 LMV393252 LWR393252 MGN393252 MQJ393252 NAF393252 NKB393252 NTX393252 ODT393252 ONP393252 OXL393252 PHH393252 PRD393252 QAZ393252 QKV393252 QUR393252 REN393252 ROJ393252 RYF393252 SIB393252 SRX393252 TBT393252 TLP393252 TVL393252 UFH393252 UPD393252 UYZ393252 VIV393252 VSR393252 WCN393252 WMJ393252 WWF393252 U458788 JT458788 TP458788 ADL458788 ANH458788 AXD458788 BGZ458788 BQV458788 CAR458788 CKN458788 CUJ458788 DEF458788 DOB458788 DXX458788 EHT458788 ERP458788 FBL458788 FLH458788 FVD458788 GEZ458788 GOV458788 GYR458788 HIN458788 HSJ458788 ICF458788 IMB458788 IVX458788 JFT458788 JPP458788 JZL458788 KJH458788 KTD458788 LCZ458788 LMV458788 LWR458788 MGN458788 MQJ458788 NAF458788 NKB458788 NTX458788 ODT458788 ONP458788 OXL458788 PHH458788 PRD458788 QAZ458788 QKV458788 QUR458788 REN458788 ROJ458788 RYF458788 SIB458788 SRX458788 TBT458788 TLP458788 TVL458788 UFH458788 UPD458788 UYZ458788 VIV458788 VSR458788 WCN458788 WMJ458788 WWF458788 U524324 JT524324 TP524324 ADL524324 ANH524324 AXD524324 BGZ524324 BQV524324 CAR524324 CKN524324 CUJ524324 DEF524324 DOB524324 DXX524324 EHT524324 ERP524324 FBL524324 FLH524324 FVD524324 GEZ524324 GOV524324 GYR524324 HIN524324 HSJ524324 ICF524324 IMB524324 IVX524324 JFT524324 JPP524324 JZL524324 KJH524324 KTD524324 LCZ524324 LMV524324 LWR524324 MGN524324 MQJ524324 NAF524324 NKB524324 NTX524324 ODT524324 ONP524324 OXL524324 PHH524324 PRD524324 QAZ524324 QKV524324 QUR524324 REN524324 ROJ524324 RYF524324 SIB524324 SRX524324 TBT524324 TLP524324 TVL524324 UFH524324 UPD524324 UYZ524324 VIV524324 VSR524324 WCN524324 WMJ524324 WWF524324 U589860 JT589860 TP589860 ADL589860 ANH589860 AXD589860 BGZ589860 BQV589860 CAR589860 CKN589860 CUJ589860 DEF589860 DOB589860 DXX589860 EHT589860 ERP589860 FBL589860 FLH589860 FVD589860 GEZ589860 GOV589860 GYR589860 HIN589860 HSJ589860 ICF589860 IMB589860 IVX589860 JFT589860 JPP589860 JZL589860 KJH589860 KTD589860 LCZ589860 LMV589860 LWR589860 MGN589860 MQJ589860 NAF589860 NKB589860 NTX589860 ODT589860 ONP589860 OXL589860 PHH589860 PRD589860 QAZ589860 QKV589860 QUR589860 REN589860 ROJ589860 RYF589860 SIB589860 SRX589860 TBT589860 TLP589860 TVL589860 UFH589860 UPD589860 UYZ589860 VIV589860 VSR589860 WCN589860 WMJ589860 WWF589860 U655396 JT655396 TP655396 ADL655396 ANH655396 AXD655396 BGZ655396 BQV655396 CAR655396 CKN655396 CUJ655396 DEF655396 DOB655396 DXX655396 EHT655396 ERP655396 FBL655396 FLH655396 FVD655396 GEZ655396 GOV655396 GYR655396 HIN655396 HSJ655396 ICF655396 IMB655396 IVX655396 JFT655396 JPP655396 JZL655396 KJH655396 KTD655396 LCZ655396 LMV655396 LWR655396 MGN655396 MQJ655396 NAF655396 NKB655396 NTX655396 ODT655396 ONP655396 OXL655396 PHH655396 PRD655396 QAZ655396 QKV655396 QUR655396 REN655396 ROJ655396 RYF655396 SIB655396 SRX655396 TBT655396 TLP655396 TVL655396 UFH655396 UPD655396 UYZ655396 VIV655396 VSR655396 WCN655396 WMJ655396 WWF655396 U720932 JT720932 TP720932 ADL720932 ANH720932 AXD720932 BGZ720932 BQV720932 CAR720932 CKN720932 CUJ720932 DEF720932 DOB720932 DXX720932 EHT720932 ERP720932 FBL720932 FLH720932 FVD720932 GEZ720932 GOV720932 GYR720932 HIN720932 HSJ720932 ICF720932 IMB720932 IVX720932 JFT720932 JPP720932 JZL720932 KJH720932 KTD720932 LCZ720932 LMV720932 LWR720932 MGN720932 MQJ720932 NAF720932 NKB720932 NTX720932 ODT720932 ONP720932 OXL720932 PHH720932 PRD720932 QAZ720932 QKV720932 QUR720932 REN720932 ROJ720932 RYF720932 SIB720932 SRX720932 TBT720932 TLP720932 TVL720932 UFH720932 UPD720932 UYZ720932 VIV720932 VSR720932 WCN720932 WMJ720932 WWF720932 U786468 JT786468 TP786468 ADL786468 ANH786468 AXD786468 BGZ786468 BQV786468 CAR786468 CKN786468 CUJ786468 DEF786468 DOB786468 DXX786468 EHT786468 ERP786468 FBL786468 FLH786468 FVD786468 GEZ786468 GOV786468 GYR786468 HIN786468 HSJ786468 ICF786468 IMB786468 IVX786468 JFT786468 JPP786468 JZL786468 KJH786468 KTD786468 LCZ786468 LMV786468 LWR786468 MGN786468 MQJ786468 NAF786468 NKB786468 NTX786468 ODT786468 ONP786468 OXL786468 PHH786468 PRD786468 QAZ786468 QKV786468 QUR786468 REN786468 ROJ786468 RYF786468 SIB786468 SRX786468 TBT786468 TLP786468 TVL786468 UFH786468 UPD786468 UYZ786468 VIV786468 VSR786468 WCN786468 WMJ786468 WWF786468 U852004 JT852004 TP852004 ADL852004 ANH852004 AXD852004 BGZ852004 BQV852004 CAR852004 CKN852004 CUJ852004 DEF852004 DOB852004 DXX852004 EHT852004 ERP852004 FBL852004 FLH852004 FVD852004 GEZ852004 GOV852004 GYR852004 HIN852004 HSJ852004 ICF852004 IMB852004 IVX852004 JFT852004 JPP852004 JZL852004 KJH852004 KTD852004 LCZ852004 LMV852004 LWR852004 MGN852004 MQJ852004 NAF852004 NKB852004 NTX852004 ODT852004 ONP852004 OXL852004 PHH852004 PRD852004 QAZ852004 QKV852004 QUR852004 REN852004 ROJ852004 RYF852004 SIB852004 SRX852004 TBT852004 TLP852004 TVL852004 UFH852004 UPD852004 UYZ852004 VIV852004 VSR852004 WCN852004 WMJ852004 WWF852004 U917540 JT917540 TP917540 ADL917540 ANH917540 AXD917540 BGZ917540 BQV917540 CAR917540 CKN917540 CUJ917540 DEF917540 DOB917540 DXX917540 EHT917540 ERP917540 FBL917540 FLH917540 FVD917540 GEZ917540 GOV917540 GYR917540 HIN917540 HSJ917540 ICF917540 IMB917540 IVX917540 JFT917540 JPP917540 JZL917540 KJH917540 KTD917540 LCZ917540 LMV917540 LWR917540 MGN917540 MQJ917540 NAF917540 NKB917540 NTX917540 ODT917540 ONP917540 OXL917540 PHH917540 PRD917540 QAZ917540 QKV917540 QUR917540 REN917540 ROJ917540 RYF917540 SIB917540 SRX917540 TBT917540 TLP917540 TVL917540 UFH917540 UPD917540 UYZ917540 VIV917540 VSR917540 WCN917540 WMJ917540 WWF917540 U983076 JT983076 TP983076 ADL983076 ANH983076 AXD983076 BGZ983076 BQV983076 CAR983076 CKN983076 CUJ983076 DEF983076 DOB983076 DXX983076 EHT983076 ERP983076 FBL983076 FLH983076 FVD983076 GEZ983076 GOV983076 GYR983076 HIN983076 HSJ983076 ICF983076 IMB983076 IVX983076 JFT983076 JPP983076 JZL983076 KJH983076 KTD983076 LCZ983076 LMV983076 LWR983076 MGN983076 MQJ983076 NAF983076 NKB983076 NTX983076 ODT983076 ONP983076 OXL983076 PHH983076 PRD983076 QAZ983076 QKV983076 QUR983076 REN983076 ROJ983076 RYF983076 SIB983076 SRX983076 TBT983076 TLP983076 TVL983076 UFH983076 UPD983076 UYZ983076 VIV983076 VSR983076 WCN983076 WMJ983076 WWF983076" xr:uid="{00000000-0002-0000-0000-00000B000000}"/>
    <dataValidation allowBlank="1" sqref="WWA983076:WWD983078 JO35:JR37 TK35:TN37 ADG35:ADJ37 ANC35:ANF37 AWY35:AXB37 BGU35:BGX37 BQQ35:BQT37 CAM35:CAP37 CKI35:CKL37 CUE35:CUH37 DEA35:DED37 DNW35:DNZ37 DXS35:DXV37 EHO35:EHR37 ERK35:ERN37 FBG35:FBJ37 FLC35:FLF37 FUY35:FVB37 GEU35:GEX37 GOQ35:GOT37 GYM35:GYP37 HII35:HIL37 HSE35:HSH37 ICA35:ICD37 ILW35:ILZ37 IVS35:IVV37 JFO35:JFR37 JPK35:JPN37 JZG35:JZJ37 KJC35:KJF37 KSY35:KTB37 LCU35:LCX37 LMQ35:LMT37 LWM35:LWP37 MGI35:MGL37 MQE35:MQH37 NAA35:NAD37 NJW35:NJZ37 NTS35:NTV37 ODO35:ODR37 ONK35:ONN37 OXG35:OXJ37 PHC35:PHF37 PQY35:PRB37 QAU35:QAX37 QKQ35:QKT37 QUM35:QUP37 REI35:REL37 ROE35:ROH37 RYA35:RYD37 SHW35:SHZ37 SRS35:SRV37 TBO35:TBR37 TLK35:TLN37 TVG35:TVJ37 UFC35:UFF37 UOY35:UPB37 UYU35:UYX37 VIQ35:VIT37 VSM35:VSP37 WCI35:WCL37 WME35:WMH37 WWA35:WWD37 P65572:S65574 JO65572:JR65574 TK65572:TN65574 ADG65572:ADJ65574 ANC65572:ANF65574 AWY65572:AXB65574 BGU65572:BGX65574 BQQ65572:BQT65574 CAM65572:CAP65574 CKI65572:CKL65574 CUE65572:CUH65574 DEA65572:DED65574 DNW65572:DNZ65574 DXS65572:DXV65574 EHO65572:EHR65574 ERK65572:ERN65574 FBG65572:FBJ65574 FLC65572:FLF65574 FUY65572:FVB65574 GEU65572:GEX65574 GOQ65572:GOT65574 GYM65572:GYP65574 HII65572:HIL65574 HSE65572:HSH65574 ICA65572:ICD65574 ILW65572:ILZ65574 IVS65572:IVV65574 JFO65572:JFR65574 JPK65572:JPN65574 JZG65572:JZJ65574 KJC65572:KJF65574 KSY65572:KTB65574 LCU65572:LCX65574 LMQ65572:LMT65574 LWM65572:LWP65574 MGI65572:MGL65574 MQE65572:MQH65574 NAA65572:NAD65574 NJW65572:NJZ65574 NTS65572:NTV65574 ODO65572:ODR65574 ONK65572:ONN65574 OXG65572:OXJ65574 PHC65572:PHF65574 PQY65572:PRB65574 QAU65572:QAX65574 QKQ65572:QKT65574 QUM65572:QUP65574 REI65572:REL65574 ROE65572:ROH65574 RYA65572:RYD65574 SHW65572:SHZ65574 SRS65572:SRV65574 TBO65572:TBR65574 TLK65572:TLN65574 TVG65572:TVJ65574 UFC65572:UFF65574 UOY65572:UPB65574 UYU65572:UYX65574 VIQ65572:VIT65574 VSM65572:VSP65574 WCI65572:WCL65574 WME65572:WMH65574 WWA65572:WWD65574 P131108:S131110 JO131108:JR131110 TK131108:TN131110 ADG131108:ADJ131110 ANC131108:ANF131110 AWY131108:AXB131110 BGU131108:BGX131110 BQQ131108:BQT131110 CAM131108:CAP131110 CKI131108:CKL131110 CUE131108:CUH131110 DEA131108:DED131110 DNW131108:DNZ131110 DXS131108:DXV131110 EHO131108:EHR131110 ERK131108:ERN131110 FBG131108:FBJ131110 FLC131108:FLF131110 FUY131108:FVB131110 GEU131108:GEX131110 GOQ131108:GOT131110 GYM131108:GYP131110 HII131108:HIL131110 HSE131108:HSH131110 ICA131108:ICD131110 ILW131108:ILZ131110 IVS131108:IVV131110 JFO131108:JFR131110 JPK131108:JPN131110 JZG131108:JZJ131110 KJC131108:KJF131110 KSY131108:KTB131110 LCU131108:LCX131110 LMQ131108:LMT131110 LWM131108:LWP131110 MGI131108:MGL131110 MQE131108:MQH131110 NAA131108:NAD131110 NJW131108:NJZ131110 NTS131108:NTV131110 ODO131108:ODR131110 ONK131108:ONN131110 OXG131108:OXJ131110 PHC131108:PHF131110 PQY131108:PRB131110 QAU131108:QAX131110 QKQ131108:QKT131110 QUM131108:QUP131110 REI131108:REL131110 ROE131108:ROH131110 RYA131108:RYD131110 SHW131108:SHZ131110 SRS131108:SRV131110 TBO131108:TBR131110 TLK131108:TLN131110 TVG131108:TVJ131110 UFC131108:UFF131110 UOY131108:UPB131110 UYU131108:UYX131110 VIQ131108:VIT131110 VSM131108:VSP131110 WCI131108:WCL131110 WME131108:WMH131110 WWA131108:WWD131110 P196644:S196646 JO196644:JR196646 TK196644:TN196646 ADG196644:ADJ196646 ANC196644:ANF196646 AWY196644:AXB196646 BGU196644:BGX196646 BQQ196644:BQT196646 CAM196644:CAP196646 CKI196644:CKL196646 CUE196644:CUH196646 DEA196644:DED196646 DNW196644:DNZ196646 DXS196644:DXV196646 EHO196644:EHR196646 ERK196644:ERN196646 FBG196644:FBJ196646 FLC196644:FLF196646 FUY196644:FVB196646 GEU196644:GEX196646 GOQ196644:GOT196646 GYM196644:GYP196646 HII196644:HIL196646 HSE196644:HSH196646 ICA196644:ICD196646 ILW196644:ILZ196646 IVS196644:IVV196646 JFO196644:JFR196646 JPK196644:JPN196646 JZG196644:JZJ196646 KJC196644:KJF196646 KSY196644:KTB196646 LCU196644:LCX196646 LMQ196644:LMT196646 LWM196644:LWP196646 MGI196644:MGL196646 MQE196644:MQH196646 NAA196644:NAD196646 NJW196644:NJZ196646 NTS196644:NTV196646 ODO196644:ODR196646 ONK196644:ONN196646 OXG196644:OXJ196646 PHC196644:PHF196646 PQY196644:PRB196646 QAU196644:QAX196646 QKQ196644:QKT196646 QUM196644:QUP196646 REI196644:REL196646 ROE196644:ROH196646 RYA196644:RYD196646 SHW196644:SHZ196646 SRS196644:SRV196646 TBO196644:TBR196646 TLK196644:TLN196646 TVG196644:TVJ196646 UFC196644:UFF196646 UOY196644:UPB196646 UYU196644:UYX196646 VIQ196644:VIT196646 VSM196644:VSP196646 WCI196644:WCL196646 WME196644:WMH196646 WWA196644:WWD196646 P262180:S262182 JO262180:JR262182 TK262180:TN262182 ADG262180:ADJ262182 ANC262180:ANF262182 AWY262180:AXB262182 BGU262180:BGX262182 BQQ262180:BQT262182 CAM262180:CAP262182 CKI262180:CKL262182 CUE262180:CUH262182 DEA262180:DED262182 DNW262180:DNZ262182 DXS262180:DXV262182 EHO262180:EHR262182 ERK262180:ERN262182 FBG262180:FBJ262182 FLC262180:FLF262182 FUY262180:FVB262182 GEU262180:GEX262182 GOQ262180:GOT262182 GYM262180:GYP262182 HII262180:HIL262182 HSE262180:HSH262182 ICA262180:ICD262182 ILW262180:ILZ262182 IVS262180:IVV262182 JFO262180:JFR262182 JPK262180:JPN262182 JZG262180:JZJ262182 KJC262180:KJF262182 KSY262180:KTB262182 LCU262180:LCX262182 LMQ262180:LMT262182 LWM262180:LWP262182 MGI262180:MGL262182 MQE262180:MQH262182 NAA262180:NAD262182 NJW262180:NJZ262182 NTS262180:NTV262182 ODO262180:ODR262182 ONK262180:ONN262182 OXG262180:OXJ262182 PHC262180:PHF262182 PQY262180:PRB262182 QAU262180:QAX262182 QKQ262180:QKT262182 QUM262180:QUP262182 REI262180:REL262182 ROE262180:ROH262182 RYA262180:RYD262182 SHW262180:SHZ262182 SRS262180:SRV262182 TBO262180:TBR262182 TLK262180:TLN262182 TVG262180:TVJ262182 UFC262180:UFF262182 UOY262180:UPB262182 UYU262180:UYX262182 VIQ262180:VIT262182 VSM262180:VSP262182 WCI262180:WCL262182 WME262180:WMH262182 WWA262180:WWD262182 P327716:S327718 JO327716:JR327718 TK327716:TN327718 ADG327716:ADJ327718 ANC327716:ANF327718 AWY327716:AXB327718 BGU327716:BGX327718 BQQ327716:BQT327718 CAM327716:CAP327718 CKI327716:CKL327718 CUE327716:CUH327718 DEA327716:DED327718 DNW327716:DNZ327718 DXS327716:DXV327718 EHO327716:EHR327718 ERK327716:ERN327718 FBG327716:FBJ327718 FLC327716:FLF327718 FUY327716:FVB327718 GEU327716:GEX327718 GOQ327716:GOT327718 GYM327716:GYP327718 HII327716:HIL327718 HSE327716:HSH327718 ICA327716:ICD327718 ILW327716:ILZ327718 IVS327716:IVV327718 JFO327716:JFR327718 JPK327716:JPN327718 JZG327716:JZJ327718 KJC327716:KJF327718 KSY327716:KTB327718 LCU327716:LCX327718 LMQ327716:LMT327718 LWM327716:LWP327718 MGI327716:MGL327718 MQE327716:MQH327718 NAA327716:NAD327718 NJW327716:NJZ327718 NTS327716:NTV327718 ODO327716:ODR327718 ONK327716:ONN327718 OXG327716:OXJ327718 PHC327716:PHF327718 PQY327716:PRB327718 QAU327716:QAX327718 QKQ327716:QKT327718 QUM327716:QUP327718 REI327716:REL327718 ROE327716:ROH327718 RYA327716:RYD327718 SHW327716:SHZ327718 SRS327716:SRV327718 TBO327716:TBR327718 TLK327716:TLN327718 TVG327716:TVJ327718 UFC327716:UFF327718 UOY327716:UPB327718 UYU327716:UYX327718 VIQ327716:VIT327718 VSM327716:VSP327718 WCI327716:WCL327718 WME327716:WMH327718 WWA327716:WWD327718 P393252:S393254 JO393252:JR393254 TK393252:TN393254 ADG393252:ADJ393254 ANC393252:ANF393254 AWY393252:AXB393254 BGU393252:BGX393254 BQQ393252:BQT393254 CAM393252:CAP393254 CKI393252:CKL393254 CUE393252:CUH393254 DEA393252:DED393254 DNW393252:DNZ393254 DXS393252:DXV393254 EHO393252:EHR393254 ERK393252:ERN393254 FBG393252:FBJ393254 FLC393252:FLF393254 FUY393252:FVB393254 GEU393252:GEX393254 GOQ393252:GOT393254 GYM393252:GYP393254 HII393252:HIL393254 HSE393252:HSH393254 ICA393252:ICD393254 ILW393252:ILZ393254 IVS393252:IVV393254 JFO393252:JFR393254 JPK393252:JPN393254 JZG393252:JZJ393254 KJC393252:KJF393254 KSY393252:KTB393254 LCU393252:LCX393254 LMQ393252:LMT393254 LWM393252:LWP393254 MGI393252:MGL393254 MQE393252:MQH393254 NAA393252:NAD393254 NJW393252:NJZ393254 NTS393252:NTV393254 ODO393252:ODR393254 ONK393252:ONN393254 OXG393252:OXJ393254 PHC393252:PHF393254 PQY393252:PRB393254 QAU393252:QAX393254 QKQ393252:QKT393254 QUM393252:QUP393254 REI393252:REL393254 ROE393252:ROH393254 RYA393252:RYD393254 SHW393252:SHZ393254 SRS393252:SRV393254 TBO393252:TBR393254 TLK393252:TLN393254 TVG393252:TVJ393254 UFC393252:UFF393254 UOY393252:UPB393254 UYU393252:UYX393254 VIQ393252:VIT393254 VSM393252:VSP393254 WCI393252:WCL393254 WME393252:WMH393254 WWA393252:WWD393254 P458788:S458790 JO458788:JR458790 TK458788:TN458790 ADG458788:ADJ458790 ANC458788:ANF458790 AWY458788:AXB458790 BGU458788:BGX458790 BQQ458788:BQT458790 CAM458788:CAP458790 CKI458788:CKL458790 CUE458788:CUH458790 DEA458788:DED458790 DNW458788:DNZ458790 DXS458788:DXV458790 EHO458788:EHR458790 ERK458788:ERN458790 FBG458788:FBJ458790 FLC458788:FLF458790 FUY458788:FVB458790 GEU458788:GEX458790 GOQ458788:GOT458790 GYM458788:GYP458790 HII458788:HIL458790 HSE458788:HSH458790 ICA458788:ICD458790 ILW458788:ILZ458790 IVS458788:IVV458790 JFO458788:JFR458790 JPK458788:JPN458790 JZG458788:JZJ458790 KJC458788:KJF458790 KSY458788:KTB458790 LCU458788:LCX458790 LMQ458788:LMT458790 LWM458788:LWP458790 MGI458788:MGL458790 MQE458788:MQH458790 NAA458788:NAD458790 NJW458788:NJZ458790 NTS458788:NTV458790 ODO458788:ODR458790 ONK458788:ONN458790 OXG458788:OXJ458790 PHC458788:PHF458790 PQY458788:PRB458790 QAU458788:QAX458790 QKQ458788:QKT458790 QUM458788:QUP458790 REI458788:REL458790 ROE458788:ROH458790 RYA458788:RYD458790 SHW458788:SHZ458790 SRS458788:SRV458790 TBO458788:TBR458790 TLK458788:TLN458790 TVG458788:TVJ458790 UFC458788:UFF458790 UOY458788:UPB458790 UYU458788:UYX458790 VIQ458788:VIT458790 VSM458788:VSP458790 WCI458788:WCL458790 WME458788:WMH458790 WWA458788:WWD458790 P524324:S524326 JO524324:JR524326 TK524324:TN524326 ADG524324:ADJ524326 ANC524324:ANF524326 AWY524324:AXB524326 BGU524324:BGX524326 BQQ524324:BQT524326 CAM524324:CAP524326 CKI524324:CKL524326 CUE524324:CUH524326 DEA524324:DED524326 DNW524324:DNZ524326 DXS524324:DXV524326 EHO524324:EHR524326 ERK524324:ERN524326 FBG524324:FBJ524326 FLC524324:FLF524326 FUY524324:FVB524326 GEU524324:GEX524326 GOQ524324:GOT524326 GYM524324:GYP524326 HII524324:HIL524326 HSE524324:HSH524326 ICA524324:ICD524326 ILW524324:ILZ524326 IVS524324:IVV524326 JFO524324:JFR524326 JPK524324:JPN524326 JZG524324:JZJ524326 KJC524324:KJF524326 KSY524324:KTB524326 LCU524324:LCX524326 LMQ524324:LMT524326 LWM524324:LWP524326 MGI524324:MGL524326 MQE524324:MQH524326 NAA524324:NAD524326 NJW524324:NJZ524326 NTS524324:NTV524326 ODO524324:ODR524326 ONK524324:ONN524326 OXG524324:OXJ524326 PHC524324:PHF524326 PQY524324:PRB524326 QAU524324:QAX524326 QKQ524324:QKT524326 QUM524324:QUP524326 REI524324:REL524326 ROE524324:ROH524326 RYA524324:RYD524326 SHW524324:SHZ524326 SRS524324:SRV524326 TBO524324:TBR524326 TLK524324:TLN524326 TVG524324:TVJ524326 UFC524324:UFF524326 UOY524324:UPB524326 UYU524324:UYX524326 VIQ524324:VIT524326 VSM524324:VSP524326 WCI524324:WCL524326 WME524324:WMH524326 WWA524324:WWD524326 P589860:S589862 JO589860:JR589862 TK589860:TN589862 ADG589860:ADJ589862 ANC589860:ANF589862 AWY589860:AXB589862 BGU589860:BGX589862 BQQ589860:BQT589862 CAM589860:CAP589862 CKI589860:CKL589862 CUE589860:CUH589862 DEA589860:DED589862 DNW589860:DNZ589862 DXS589860:DXV589862 EHO589860:EHR589862 ERK589860:ERN589862 FBG589860:FBJ589862 FLC589860:FLF589862 FUY589860:FVB589862 GEU589860:GEX589862 GOQ589860:GOT589862 GYM589860:GYP589862 HII589860:HIL589862 HSE589860:HSH589862 ICA589860:ICD589862 ILW589860:ILZ589862 IVS589860:IVV589862 JFO589860:JFR589862 JPK589860:JPN589862 JZG589860:JZJ589862 KJC589860:KJF589862 KSY589860:KTB589862 LCU589860:LCX589862 LMQ589860:LMT589862 LWM589860:LWP589862 MGI589860:MGL589862 MQE589860:MQH589862 NAA589860:NAD589862 NJW589860:NJZ589862 NTS589860:NTV589862 ODO589860:ODR589862 ONK589860:ONN589862 OXG589860:OXJ589862 PHC589860:PHF589862 PQY589860:PRB589862 QAU589860:QAX589862 QKQ589860:QKT589862 QUM589860:QUP589862 REI589860:REL589862 ROE589860:ROH589862 RYA589860:RYD589862 SHW589860:SHZ589862 SRS589860:SRV589862 TBO589860:TBR589862 TLK589860:TLN589862 TVG589860:TVJ589862 UFC589860:UFF589862 UOY589860:UPB589862 UYU589860:UYX589862 VIQ589860:VIT589862 VSM589860:VSP589862 WCI589860:WCL589862 WME589860:WMH589862 WWA589860:WWD589862 P655396:S655398 JO655396:JR655398 TK655396:TN655398 ADG655396:ADJ655398 ANC655396:ANF655398 AWY655396:AXB655398 BGU655396:BGX655398 BQQ655396:BQT655398 CAM655396:CAP655398 CKI655396:CKL655398 CUE655396:CUH655398 DEA655396:DED655398 DNW655396:DNZ655398 DXS655396:DXV655398 EHO655396:EHR655398 ERK655396:ERN655398 FBG655396:FBJ655398 FLC655396:FLF655398 FUY655396:FVB655398 GEU655396:GEX655398 GOQ655396:GOT655398 GYM655396:GYP655398 HII655396:HIL655398 HSE655396:HSH655398 ICA655396:ICD655398 ILW655396:ILZ655398 IVS655396:IVV655398 JFO655396:JFR655398 JPK655396:JPN655398 JZG655396:JZJ655398 KJC655396:KJF655398 KSY655396:KTB655398 LCU655396:LCX655398 LMQ655396:LMT655398 LWM655396:LWP655398 MGI655396:MGL655398 MQE655396:MQH655398 NAA655396:NAD655398 NJW655396:NJZ655398 NTS655396:NTV655398 ODO655396:ODR655398 ONK655396:ONN655398 OXG655396:OXJ655398 PHC655396:PHF655398 PQY655396:PRB655398 QAU655396:QAX655398 QKQ655396:QKT655398 QUM655396:QUP655398 REI655396:REL655398 ROE655396:ROH655398 RYA655396:RYD655398 SHW655396:SHZ655398 SRS655396:SRV655398 TBO655396:TBR655398 TLK655396:TLN655398 TVG655396:TVJ655398 UFC655396:UFF655398 UOY655396:UPB655398 UYU655396:UYX655398 VIQ655396:VIT655398 VSM655396:VSP655398 WCI655396:WCL655398 WME655396:WMH655398 WWA655396:WWD655398 P720932:S720934 JO720932:JR720934 TK720932:TN720934 ADG720932:ADJ720934 ANC720932:ANF720934 AWY720932:AXB720934 BGU720932:BGX720934 BQQ720932:BQT720934 CAM720932:CAP720934 CKI720932:CKL720934 CUE720932:CUH720934 DEA720932:DED720934 DNW720932:DNZ720934 DXS720932:DXV720934 EHO720932:EHR720934 ERK720932:ERN720934 FBG720932:FBJ720934 FLC720932:FLF720934 FUY720932:FVB720934 GEU720932:GEX720934 GOQ720932:GOT720934 GYM720932:GYP720934 HII720932:HIL720934 HSE720932:HSH720934 ICA720932:ICD720934 ILW720932:ILZ720934 IVS720932:IVV720934 JFO720932:JFR720934 JPK720932:JPN720934 JZG720932:JZJ720934 KJC720932:KJF720934 KSY720932:KTB720934 LCU720932:LCX720934 LMQ720932:LMT720934 LWM720932:LWP720934 MGI720932:MGL720934 MQE720932:MQH720934 NAA720932:NAD720934 NJW720932:NJZ720934 NTS720932:NTV720934 ODO720932:ODR720934 ONK720932:ONN720934 OXG720932:OXJ720934 PHC720932:PHF720934 PQY720932:PRB720934 QAU720932:QAX720934 QKQ720932:QKT720934 QUM720932:QUP720934 REI720932:REL720934 ROE720932:ROH720934 RYA720932:RYD720934 SHW720932:SHZ720934 SRS720932:SRV720934 TBO720932:TBR720934 TLK720932:TLN720934 TVG720932:TVJ720934 UFC720932:UFF720934 UOY720932:UPB720934 UYU720932:UYX720934 VIQ720932:VIT720934 VSM720932:VSP720934 WCI720932:WCL720934 WME720932:WMH720934 WWA720932:WWD720934 P786468:S786470 JO786468:JR786470 TK786468:TN786470 ADG786468:ADJ786470 ANC786468:ANF786470 AWY786468:AXB786470 BGU786468:BGX786470 BQQ786468:BQT786470 CAM786468:CAP786470 CKI786468:CKL786470 CUE786468:CUH786470 DEA786468:DED786470 DNW786468:DNZ786470 DXS786468:DXV786470 EHO786468:EHR786470 ERK786468:ERN786470 FBG786468:FBJ786470 FLC786468:FLF786470 FUY786468:FVB786470 GEU786468:GEX786470 GOQ786468:GOT786470 GYM786468:GYP786470 HII786468:HIL786470 HSE786468:HSH786470 ICA786468:ICD786470 ILW786468:ILZ786470 IVS786468:IVV786470 JFO786468:JFR786470 JPK786468:JPN786470 JZG786468:JZJ786470 KJC786468:KJF786470 KSY786468:KTB786470 LCU786468:LCX786470 LMQ786468:LMT786470 LWM786468:LWP786470 MGI786468:MGL786470 MQE786468:MQH786470 NAA786468:NAD786470 NJW786468:NJZ786470 NTS786468:NTV786470 ODO786468:ODR786470 ONK786468:ONN786470 OXG786468:OXJ786470 PHC786468:PHF786470 PQY786468:PRB786470 QAU786468:QAX786470 QKQ786468:QKT786470 QUM786468:QUP786470 REI786468:REL786470 ROE786468:ROH786470 RYA786468:RYD786470 SHW786468:SHZ786470 SRS786468:SRV786470 TBO786468:TBR786470 TLK786468:TLN786470 TVG786468:TVJ786470 UFC786468:UFF786470 UOY786468:UPB786470 UYU786468:UYX786470 VIQ786468:VIT786470 VSM786468:VSP786470 WCI786468:WCL786470 WME786468:WMH786470 WWA786468:WWD786470 P852004:S852006 JO852004:JR852006 TK852004:TN852006 ADG852004:ADJ852006 ANC852004:ANF852006 AWY852004:AXB852006 BGU852004:BGX852006 BQQ852004:BQT852006 CAM852004:CAP852006 CKI852004:CKL852006 CUE852004:CUH852006 DEA852004:DED852006 DNW852004:DNZ852006 DXS852004:DXV852006 EHO852004:EHR852006 ERK852004:ERN852006 FBG852004:FBJ852006 FLC852004:FLF852006 FUY852004:FVB852006 GEU852004:GEX852006 GOQ852004:GOT852006 GYM852004:GYP852006 HII852004:HIL852006 HSE852004:HSH852006 ICA852004:ICD852006 ILW852004:ILZ852006 IVS852004:IVV852006 JFO852004:JFR852006 JPK852004:JPN852006 JZG852004:JZJ852006 KJC852004:KJF852006 KSY852004:KTB852006 LCU852004:LCX852006 LMQ852004:LMT852006 LWM852004:LWP852006 MGI852004:MGL852006 MQE852004:MQH852006 NAA852004:NAD852006 NJW852004:NJZ852006 NTS852004:NTV852006 ODO852004:ODR852006 ONK852004:ONN852006 OXG852004:OXJ852006 PHC852004:PHF852006 PQY852004:PRB852006 QAU852004:QAX852006 QKQ852004:QKT852006 QUM852004:QUP852006 REI852004:REL852006 ROE852004:ROH852006 RYA852004:RYD852006 SHW852004:SHZ852006 SRS852004:SRV852006 TBO852004:TBR852006 TLK852004:TLN852006 TVG852004:TVJ852006 UFC852004:UFF852006 UOY852004:UPB852006 UYU852004:UYX852006 VIQ852004:VIT852006 VSM852004:VSP852006 WCI852004:WCL852006 WME852004:WMH852006 WWA852004:WWD852006 P917540:S917542 JO917540:JR917542 TK917540:TN917542 ADG917540:ADJ917542 ANC917540:ANF917542 AWY917540:AXB917542 BGU917540:BGX917542 BQQ917540:BQT917542 CAM917540:CAP917542 CKI917540:CKL917542 CUE917540:CUH917542 DEA917540:DED917542 DNW917540:DNZ917542 DXS917540:DXV917542 EHO917540:EHR917542 ERK917540:ERN917542 FBG917540:FBJ917542 FLC917540:FLF917542 FUY917540:FVB917542 GEU917540:GEX917542 GOQ917540:GOT917542 GYM917540:GYP917542 HII917540:HIL917542 HSE917540:HSH917542 ICA917540:ICD917542 ILW917540:ILZ917542 IVS917540:IVV917542 JFO917540:JFR917542 JPK917540:JPN917542 JZG917540:JZJ917542 KJC917540:KJF917542 KSY917540:KTB917542 LCU917540:LCX917542 LMQ917540:LMT917542 LWM917540:LWP917542 MGI917540:MGL917542 MQE917540:MQH917542 NAA917540:NAD917542 NJW917540:NJZ917542 NTS917540:NTV917542 ODO917540:ODR917542 ONK917540:ONN917542 OXG917540:OXJ917542 PHC917540:PHF917542 PQY917540:PRB917542 QAU917540:QAX917542 QKQ917540:QKT917542 QUM917540:QUP917542 REI917540:REL917542 ROE917540:ROH917542 RYA917540:RYD917542 SHW917540:SHZ917542 SRS917540:SRV917542 TBO917540:TBR917542 TLK917540:TLN917542 TVG917540:TVJ917542 UFC917540:UFF917542 UOY917540:UPB917542 UYU917540:UYX917542 VIQ917540:VIT917542 VSM917540:VSP917542 WCI917540:WCL917542 WME917540:WMH917542 WWA917540:WWD917542 P983076:S983078 JO983076:JR983078 TK983076:TN983078 ADG983076:ADJ983078 ANC983076:ANF983078 AWY983076:AXB983078 BGU983076:BGX983078 BQQ983076:BQT983078 CAM983076:CAP983078 CKI983076:CKL983078 CUE983076:CUH983078 DEA983076:DED983078 DNW983076:DNZ983078 DXS983076:DXV983078 EHO983076:EHR983078 ERK983076:ERN983078 FBG983076:FBJ983078 FLC983076:FLF983078 FUY983076:FVB983078 GEU983076:GEX983078 GOQ983076:GOT983078 GYM983076:GYP983078 HII983076:HIL983078 HSE983076:HSH983078 ICA983076:ICD983078 ILW983076:ILZ983078 IVS983076:IVV983078 JFO983076:JFR983078 JPK983076:JPN983078 JZG983076:JZJ983078 KJC983076:KJF983078 KSY983076:KTB983078 LCU983076:LCX983078 LMQ983076:LMT983078 LWM983076:LWP983078 MGI983076:MGL983078 MQE983076:MQH983078 NAA983076:NAD983078 NJW983076:NJZ983078 NTS983076:NTV983078 ODO983076:ODR983078 ONK983076:ONN983078 OXG983076:OXJ983078 PHC983076:PHF983078 PQY983076:PRB983078 QAU983076:QAX983078 QKQ983076:QKT983078 QUM983076:QUP983078 REI983076:REL983078 ROE983076:ROH983078 RYA983076:RYD983078 SHW983076:SHZ983078 SRS983076:SRV983078 TBO983076:TBR983078 TLK983076:TLN983078 TVG983076:TVJ983078 UFC983076:UFF983078 UOY983076:UPB983078 UYU983076:UYX983078 VIQ983076:VIT983078 VSM983076:VSP983078 WCI983076:WCL983078 WME983076:WMH983078 P38:P39 P35:P36 Q35:Q39 R35:S36 R38:S39" xr:uid="{00000000-0002-0000-0000-00000C000000}"/>
    <dataValidation type="list" allowBlank="1" showInputMessage="1" showErrorMessage="1" sqref="WVP983065:WVP983066 E65561:E65562 JD65561:JD65562 SZ65561:SZ65562 ACV65561:ACV65562 AMR65561:AMR65562 AWN65561:AWN65562 BGJ65561:BGJ65562 BQF65561:BQF65562 CAB65561:CAB65562 CJX65561:CJX65562 CTT65561:CTT65562 DDP65561:DDP65562 DNL65561:DNL65562 DXH65561:DXH65562 EHD65561:EHD65562 EQZ65561:EQZ65562 FAV65561:FAV65562 FKR65561:FKR65562 FUN65561:FUN65562 GEJ65561:GEJ65562 GOF65561:GOF65562 GYB65561:GYB65562 HHX65561:HHX65562 HRT65561:HRT65562 IBP65561:IBP65562 ILL65561:ILL65562 IVH65561:IVH65562 JFD65561:JFD65562 JOZ65561:JOZ65562 JYV65561:JYV65562 KIR65561:KIR65562 KSN65561:KSN65562 LCJ65561:LCJ65562 LMF65561:LMF65562 LWB65561:LWB65562 MFX65561:MFX65562 MPT65561:MPT65562 MZP65561:MZP65562 NJL65561:NJL65562 NTH65561:NTH65562 ODD65561:ODD65562 OMZ65561:OMZ65562 OWV65561:OWV65562 PGR65561:PGR65562 PQN65561:PQN65562 QAJ65561:QAJ65562 QKF65561:QKF65562 QUB65561:QUB65562 RDX65561:RDX65562 RNT65561:RNT65562 RXP65561:RXP65562 SHL65561:SHL65562 SRH65561:SRH65562 TBD65561:TBD65562 TKZ65561:TKZ65562 TUV65561:TUV65562 UER65561:UER65562 UON65561:UON65562 UYJ65561:UYJ65562 VIF65561:VIF65562 VSB65561:VSB65562 WBX65561:WBX65562 WLT65561:WLT65562 WVP65561:WVP65562 E131097:E131098 JD131097:JD131098 SZ131097:SZ131098 ACV131097:ACV131098 AMR131097:AMR131098 AWN131097:AWN131098 BGJ131097:BGJ131098 BQF131097:BQF131098 CAB131097:CAB131098 CJX131097:CJX131098 CTT131097:CTT131098 DDP131097:DDP131098 DNL131097:DNL131098 DXH131097:DXH131098 EHD131097:EHD131098 EQZ131097:EQZ131098 FAV131097:FAV131098 FKR131097:FKR131098 FUN131097:FUN131098 GEJ131097:GEJ131098 GOF131097:GOF131098 GYB131097:GYB131098 HHX131097:HHX131098 HRT131097:HRT131098 IBP131097:IBP131098 ILL131097:ILL131098 IVH131097:IVH131098 JFD131097:JFD131098 JOZ131097:JOZ131098 JYV131097:JYV131098 KIR131097:KIR131098 KSN131097:KSN131098 LCJ131097:LCJ131098 LMF131097:LMF131098 LWB131097:LWB131098 MFX131097:MFX131098 MPT131097:MPT131098 MZP131097:MZP131098 NJL131097:NJL131098 NTH131097:NTH131098 ODD131097:ODD131098 OMZ131097:OMZ131098 OWV131097:OWV131098 PGR131097:PGR131098 PQN131097:PQN131098 QAJ131097:QAJ131098 QKF131097:QKF131098 QUB131097:QUB131098 RDX131097:RDX131098 RNT131097:RNT131098 RXP131097:RXP131098 SHL131097:SHL131098 SRH131097:SRH131098 TBD131097:TBD131098 TKZ131097:TKZ131098 TUV131097:TUV131098 UER131097:UER131098 UON131097:UON131098 UYJ131097:UYJ131098 VIF131097:VIF131098 VSB131097:VSB131098 WBX131097:WBX131098 WLT131097:WLT131098 WVP131097:WVP131098 E196633:E196634 JD196633:JD196634 SZ196633:SZ196634 ACV196633:ACV196634 AMR196633:AMR196634 AWN196633:AWN196634 BGJ196633:BGJ196634 BQF196633:BQF196634 CAB196633:CAB196634 CJX196633:CJX196634 CTT196633:CTT196634 DDP196633:DDP196634 DNL196633:DNL196634 DXH196633:DXH196634 EHD196633:EHD196634 EQZ196633:EQZ196634 FAV196633:FAV196634 FKR196633:FKR196634 FUN196633:FUN196634 GEJ196633:GEJ196634 GOF196633:GOF196634 GYB196633:GYB196634 HHX196633:HHX196634 HRT196633:HRT196634 IBP196633:IBP196634 ILL196633:ILL196634 IVH196633:IVH196634 JFD196633:JFD196634 JOZ196633:JOZ196634 JYV196633:JYV196634 KIR196633:KIR196634 KSN196633:KSN196634 LCJ196633:LCJ196634 LMF196633:LMF196634 LWB196633:LWB196634 MFX196633:MFX196634 MPT196633:MPT196634 MZP196633:MZP196634 NJL196633:NJL196634 NTH196633:NTH196634 ODD196633:ODD196634 OMZ196633:OMZ196634 OWV196633:OWV196634 PGR196633:PGR196634 PQN196633:PQN196634 QAJ196633:QAJ196634 QKF196633:QKF196634 QUB196633:QUB196634 RDX196633:RDX196634 RNT196633:RNT196634 RXP196633:RXP196634 SHL196633:SHL196634 SRH196633:SRH196634 TBD196633:TBD196634 TKZ196633:TKZ196634 TUV196633:TUV196634 UER196633:UER196634 UON196633:UON196634 UYJ196633:UYJ196634 VIF196633:VIF196634 VSB196633:VSB196634 WBX196633:WBX196634 WLT196633:WLT196634 WVP196633:WVP196634 E262169:E262170 JD262169:JD262170 SZ262169:SZ262170 ACV262169:ACV262170 AMR262169:AMR262170 AWN262169:AWN262170 BGJ262169:BGJ262170 BQF262169:BQF262170 CAB262169:CAB262170 CJX262169:CJX262170 CTT262169:CTT262170 DDP262169:DDP262170 DNL262169:DNL262170 DXH262169:DXH262170 EHD262169:EHD262170 EQZ262169:EQZ262170 FAV262169:FAV262170 FKR262169:FKR262170 FUN262169:FUN262170 GEJ262169:GEJ262170 GOF262169:GOF262170 GYB262169:GYB262170 HHX262169:HHX262170 HRT262169:HRT262170 IBP262169:IBP262170 ILL262169:ILL262170 IVH262169:IVH262170 JFD262169:JFD262170 JOZ262169:JOZ262170 JYV262169:JYV262170 KIR262169:KIR262170 KSN262169:KSN262170 LCJ262169:LCJ262170 LMF262169:LMF262170 LWB262169:LWB262170 MFX262169:MFX262170 MPT262169:MPT262170 MZP262169:MZP262170 NJL262169:NJL262170 NTH262169:NTH262170 ODD262169:ODD262170 OMZ262169:OMZ262170 OWV262169:OWV262170 PGR262169:PGR262170 PQN262169:PQN262170 QAJ262169:QAJ262170 QKF262169:QKF262170 QUB262169:QUB262170 RDX262169:RDX262170 RNT262169:RNT262170 RXP262169:RXP262170 SHL262169:SHL262170 SRH262169:SRH262170 TBD262169:TBD262170 TKZ262169:TKZ262170 TUV262169:TUV262170 UER262169:UER262170 UON262169:UON262170 UYJ262169:UYJ262170 VIF262169:VIF262170 VSB262169:VSB262170 WBX262169:WBX262170 WLT262169:WLT262170 WVP262169:WVP262170 E327705:E327706 JD327705:JD327706 SZ327705:SZ327706 ACV327705:ACV327706 AMR327705:AMR327706 AWN327705:AWN327706 BGJ327705:BGJ327706 BQF327705:BQF327706 CAB327705:CAB327706 CJX327705:CJX327706 CTT327705:CTT327706 DDP327705:DDP327706 DNL327705:DNL327706 DXH327705:DXH327706 EHD327705:EHD327706 EQZ327705:EQZ327706 FAV327705:FAV327706 FKR327705:FKR327706 FUN327705:FUN327706 GEJ327705:GEJ327706 GOF327705:GOF327706 GYB327705:GYB327706 HHX327705:HHX327706 HRT327705:HRT327706 IBP327705:IBP327706 ILL327705:ILL327706 IVH327705:IVH327706 JFD327705:JFD327706 JOZ327705:JOZ327706 JYV327705:JYV327706 KIR327705:KIR327706 KSN327705:KSN327706 LCJ327705:LCJ327706 LMF327705:LMF327706 LWB327705:LWB327706 MFX327705:MFX327706 MPT327705:MPT327706 MZP327705:MZP327706 NJL327705:NJL327706 NTH327705:NTH327706 ODD327705:ODD327706 OMZ327705:OMZ327706 OWV327705:OWV327706 PGR327705:PGR327706 PQN327705:PQN327706 QAJ327705:QAJ327706 QKF327705:QKF327706 QUB327705:QUB327706 RDX327705:RDX327706 RNT327705:RNT327706 RXP327705:RXP327706 SHL327705:SHL327706 SRH327705:SRH327706 TBD327705:TBD327706 TKZ327705:TKZ327706 TUV327705:TUV327706 UER327705:UER327706 UON327705:UON327706 UYJ327705:UYJ327706 VIF327705:VIF327706 VSB327705:VSB327706 WBX327705:WBX327706 WLT327705:WLT327706 WVP327705:WVP327706 E393241:E393242 JD393241:JD393242 SZ393241:SZ393242 ACV393241:ACV393242 AMR393241:AMR393242 AWN393241:AWN393242 BGJ393241:BGJ393242 BQF393241:BQF393242 CAB393241:CAB393242 CJX393241:CJX393242 CTT393241:CTT393242 DDP393241:DDP393242 DNL393241:DNL393242 DXH393241:DXH393242 EHD393241:EHD393242 EQZ393241:EQZ393242 FAV393241:FAV393242 FKR393241:FKR393242 FUN393241:FUN393242 GEJ393241:GEJ393242 GOF393241:GOF393242 GYB393241:GYB393242 HHX393241:HHX393242 HRT393241:HRT393242 IBP393241:IBP393242 ILL393241:ILL393242 IVH393241:IVH393242 JFD393241:JFD393242 JOZ393241:JOZ393242 JYV393241:JYV393242 KIR393241:KIR393242 KSN393241:KSN393242 LCJ393241:LCJ393242 LMF393241:LMF393242 LWB393241:LWB393242 MFX393241:MFX393242 MPT393241:MPT393242 MZP393241:MZP393242 NJL393241:NJL393242 NTH393241:NTH393242 ODD393241:ODD393242 OMZ393241:OMZ393242 OWV393241:OWV393242 PGR393241:PGR393242 PQN393241:PQN393242 QAJ393241:QAJ393242 QKF393241:QKF393242 QUB393241:QUB393242 RDX393241:RDX393242 RNT393241:RNT393242 RXP393241:RXP393242 SHL393241:SHL393242 SRH393241:SRH393242 TBD393241:TBD393242 TKZ393241:TKZ393242 TUV393241:TUV393242 UER393241:UER393242 UON393241:UON393242 UYJ393241:UYJ393242 VIF393241:VIF393242 VSB393241:VSB393242 WBX393241:WBX393242 WLT393241:WLT393242 WVP393241:WVP393242 E458777:E458778 JD458777:JD458778 SZ458777:SZ458778 ACV458777:ACV458778 AMR458777:AMR458778 AWN458777:AWN458778 BGJ458777:BGJ458778 BQF458777:BQF458778 CAB458777:CAB458778 CJX458777:CJX458778 CTT458777:CTT458778 DDP458777:DDP458778 DNL458777:DNL458778 DXH458777:DXH458778 EHD458777:EHD458778 EQZ458777:EQZ458778 FAV458777:FAV458778 FKR458777:FKR458778 FUN458777:FUN458778 GEJ458777:GEJ458778 GOF458777:GOF458778 GYB458777:GYB458778 HHX458777:HHX458778 HRT458777:HRT458778 IBP458777:IBP458778 ILL458777:ILL458778 IVH458777:IVH458778 JFD458777:JFD458778 JOZ458777:JOZ458778 JYV458777:JYV458778 KIR458777:KIR458778 KSN458777:KSN458778 LCJ458777:LCJ458778 LMF458777:LMF458778 LWB458777:LWB458778 MFX458777:MFX458778 MPT458777:MPT458778 MZP458777:MZP458778 NJL458777:NJL458778 NTH458777:NTH458778 ODD458777:ODD458778 OMZ458777:OMZ458778 OWV458777:OWV458778 PGR458777:PGR458778 PQN458777:PQN458778 QAJ458777:QAJ458778 QKF458777:QKF458778 QUB458777:QUB458778 RDX458777:RDX458778 RNT458777:RNT458778 RXP458777:RXP458778 SHL458777:SHL458778 SRH458777:SRH458778 TBD458777:TBD458778 TKZ458777:TKZ458778 TUV458777:TUV458778 UER458777:UER458778 UON458777:UON458778 UYJ458777:UYJ458778 VIF458777:VIF458778 VSB458777:VSB458778 WBX458777:WBX458778 WLT458777:WLT458778 WVP458777:WVP458778 E524313:E524314 JD524313:JD524314 SZ524313:SZ524314 ACV524313:ACV524314 AMR524313:AMR524314 AWN524313:AWN524314 BGJ524313:BGJ524314 BQF524313:BQF524314 CAB524313:CAB524314 CJX524313:CJX524314 CTT524313:CTT524314 DDP524313:DDP524314 DNL524313:DNL524314 DXH524313:DXH524314 EHD524313:EHD524314 EQZ524313:EQZ524314 FAV524313:FAV524314 FKR524313:FKR524314 FUN524313:FUN524314 GEJ524313:GEJ524314 GOF524313:GOF524314 GYB524313:GYB524314 HHX524313:HHX524314 HRT524313:HRT524314 IBP524313:IBP524314 ILL524313:ILL524314 IVH524313:IVH524314 JFD524313:JFD524314 JOZ524313:JOZ524314 JYV524313:JYV524314 KIR524313:KIR524314 KSN524313:KSN524314 LCJ524313:LCJ524314 LMF524313:LMF524314 LWB524313:LWB524314 MFX524313:MFX524314 MPT524313:MPT524314 MZP524313:MZP524314 NJL524313:NJL524314 NTH524313:NTH524314 ODD524313:ODD524314 OMZ524313:OMZ524314 OWV524313:OWV524314 PGR524313:PGR524314 PQN524313:PQN524314 QAJ524313:QAJ524314 QKF524313:QKF524314 QUB524313:QUB524314 RDX524313:RDX524314 RNT524313:RNT524314 RXP524313:RXP524314 SHL524313:SHL524314 SRH524313:SRH524314 TBD524313:TBD524314 TKZ524313:TKZ524314 TUV524313:TUV524314 UER524313:UER524314 UON524313:UON524314 UYJ524313:UYJ524314 VIF524313:VIF524314 VSB524313:VSB524314 WBX524313:WBX524314 WLT524313:WLT524314 WVP524313:WVP524314 E589849:E589850 JD589849:JD589850 SZ589849:SZ589850 ACV589849:ACV589850 AMR589849:AMR589850 AWN589849:AWN589850 BGJ589849:BGJ589850 BQF589849:BQF589850 CAB589849:CAB589850 CJX589849:CJX589850 CTT589849:CTT589850 DDP589849:DDP589850 DNL589849:DNL589850 DXH589849:DXH589850 EHD589849:EHD589850 EQZ589849:EQZ589850 FAV589849:FAV589850 FKR589849:FKR589850 FUN589849:FUN589850 GEJ589849:GEJ589850 GOF589849:GOF589850 GYB589849:GYB589850 HHX589849:HHX589850 HRT589849:HRT589850 IBP589849:IBP589850 ILL589849:ILL589850 IVH589849:IVH589850 JFD589849:JFD589850 JOZ589849:JOZ589850 JYV589849:JYV589850 KIR589849:KIR589850 KSN589849:KSN589850 LCJ589849:LCJ589850 LMF589849:LMF589850 LWB589849:LWB589850 MFX589849:MFX589850 MPT589849:MPT589850 MZP589849:MZP589850 NJL589849:NJL589850 NTH589849:NTH589850 ODD589849:ODD589850 OMZ589849:OMZ589850 OWV589849:OWV589850 PGR589849:PGR589850 PQN589849:PQN589850 QAJ589849:QAJ589850 QKF589849:QKF589850 QUB589849:QUB589850 RDX589849:RDX589850 RNT589849:RNT589850 RXP589849:RXP589850 SHL589849:SHL589850 SRH589849:SRH589850 TBD589849:TBD589850 TKZ589849:TKZ589850 TUV589849:TUV589850 UER589849:UER589850 UON589849:UON589850 UYJ589849:UYJ589850 VIF589849:VIF589850 VSB589849:VSB589850 WBX589849:WBX589850 WLT589849:WLT589850 WVP589849:WVP589850 E655385:E655386 JD655385:JD655386 SZ655385:SZ655386 ACV655385:ACV655386 AMR655385:AMR655386 AWN655385:AWN655386 BGJ655385:BGJ655386 BQF655385:BQF655386 CAB655385:CAB655386 CJX655385:CJX655386 CTT655385:CTT655386 DDP655385:DDP655386 DNL655385:DNL655386 DXH655385:DXH655386 EHD655385:EHD655386 EQZ655385:EQZ655386 FAV655385:FAV655386 FKR655385:FKR655386 FUN655385:FUN655386 GEJ655385:GEJ655386 GOF655385:GOF655386 GYB655385:GYB655386 HHX655385:HHX655386 HRT655385:HRT655386 IBP655385:IBP655386 ILL655385:ILL655386 IVH655385:IVH655386 JFD655385:JFD655386 JOZ655385:JOZ655386 JYV655385:JYV655386 KIR655385:KIR655386 KSN655385:KSN655386 LCJ655385:LCJ655386 LMF655385:LMF655386 LWB655385:LWB655386 MFX655385:MFX655386 MPT655385:MPT655386 MZP655385:MZP655386 NJL655385:NJL655386 NTH655385:NTH655386 ODD655385:ODD655386 OMZ655385:OMZ655386 OWV655385:OWV655386 PGR655385:PGR655386 PQN655385:PQN655386 QAJ655385:QAJ655386 QKF655385:QKF655386 QUB655385:QUB655386 RDX655385:RDX655386 RNT655385:RNT655386 RXP655385:RXP655386 SHL655385:SHL655386 SRH655385:SRH655386 TBD655385:TBD655386 TKZ655385:TKZ655386 TUV655385:TUV655386 UER655385:UER655386 UON655385:UON655386 UYJ655385:UYJ655386 VIF655385:VIF655386 VSB655385:VSB655386 WBX655385:WBX655386 WLT655385:WLT655386 WVP655385:WVP655386 E720921:E720922 JD720921:JD720922 SZ720921:SZ720922 ACV720921:ACV720922 AMR720921:AMR720922 AWN720921:AWN720922 BGJ720921:BGJ720922 BQF720921:BQF720922 CAB720921:CAB720922 CJX720921:CJX720922 CTT720921:CTT720922 DDP720921:DDP720922 DNL720921:DNL720922 DXH720921:DXH720922 EHD720921:EHD720922 EQZ720921:EQZ720922 FAV720921:FAV720922 FKR720921:FKR720922 FUN720921:FUN720922 GEJ720921:GEJ720922 GOF720921:GOF720922 GYB720921:GYB720922 HHX720921:HHX720922 HRT720921:HRT720922 IBP720921:IBP720922 ILL720921:ILL720922 IVH720921:IVH720922 JFD720921:JFD720922 JOZ720921:JOZ720922 JYV720921:JYV720922 KIR720921:KIR720922 KSN720921:KSN720922 LCJ720921:LCJ720922 LMF720921:LMF720922 LWB720921:LWB720922 MFX720921:MFX720922 MPT720921:MPT720922 MZP720921:MZP720922 NJL720921:NJL720922 NTH720921:NTH720922 ODD720921:ODD720922 OMZ720921:OMZ720922 OWV720921:OWV720922 PGR720921:PGR720922 PQN720921:PQN720922 QAJ720921:QAJ720922 QKF720921:QKF720922 QUB720921:QUB720922 RDX720921:RDX720922 RNT720921:RNT720922 RXP720921:RXP720922 SHL720921:SHL720922 SRH720921:SRH720922 TBD720921:TBD720922 TKZ720921:TKZ720922 TUV720921:TUV720922 UER720921:UER720922 UON720921:UON720922 UYJ720921:UYJ720922 VIF720921:VIF720922 VSB720921:VSB720922 WBX720921:WBX720922 WLT720921:WLT720922 WVP720921:WVP720922 E786457:E786458 JD786457:JD786458 SZ786457:SZ786458 ACV786457:ACV786458 AMR786457:AMR786458 AWN786457:AWN786458 BGJ786457:BGJ786458 BQF786457:BQF786458 CAB786457:CAB786458 CJX786457:CJX786458 CTT786457:CTT786458 DDP786457:DDP786458 DNL786457:DNL786458 DXH786457:DXH786458 EHD786457:EHD786458 EQZ786457:EQZ786458 FAV786457:FAV786458 FKR786457:FKR786458 FUN786457:FUN786458 GEJ786457:GEJ786458 GOF786457:GOF786458 GYB786457:GYB786458 HHX786457:HHX786458 HRT786457:HRT786458 IBP786457:IBP786458 ILL786457:ILL786458 IVH786457:IVH786458 JFD786457:JFD786458 JOZ786457:JOZ786458 JYV786457:JYV786458 KIR786457:KIR786458 KSN786457:KSN786458 LCJ786457:LCJ786458 LMF786457:LMF786458 LWB786457:LWB786458 MFX786457:MFX786458 MPT786457:MPT786458 MZP786457:MZP786458 NJL786457:NJL786458 NTH786457:NTH786458 ODD786457:ODD786458 OMZ786457:OMZ786458 OWV786457:OWV786458 PGR786457:PGR786458 PQN786457:PQN786458 QAJ786457:QAJ786458 QKF786457:QKF786458 QUB786457:QUB786458 RDX786457:RDX786458 RNT786457:RNT786458 RXP786457:RXP786458 SHL786457:SHL786458 SRH786457:SRH786458 TBD786457:TBD786458 TKZ786457:TKZ786458 TUV786457:TUV786458 UER786457:UER786458 UON786457:UON786458 UYJ786457:UYJ786458 VIF786457:VIF786458 VSB786457:VSB786458 WBX786457:WBX786458 WLT786457:WLT786458 WVP786457:WVP786458 E851993:E851994 JD851993:JD851994 SZ851993:SZ851994 ACV851993:ACV851994 AMR851993:AMR851994 AWN851993:AWN851994 BGJ851993:BGJ851994 BQF851993:BQF851994 CAB851993:CAB851994 CJX851993:CJX851994 CTT851993:CTT851994 DDP851993:DDP851994 DNL851993:DNL851994 DXH851993:DXH851994 EHD851993:EHD851994 EQZ851993:EQZ851994 FAV851993:FAV851994 FKR851993:FKR851994 FUN851993:FUN851994 GEJ851993:GEJ851994 GOF851993:GOF851994 GYB851993:GYB851994 HHX851993:HHX851994 HRT851993:HRT851994 IBP851993:IBP851994 ILL851993:ILL851994 IVH851993:IVH851994 JFD851993:JFD851994 JOZ851993:JOZ851994 JYV851993:JYV851994 KIR851993:KIR851994 KSN851993:KSN851994 LCJ851993:LCJ851994 LMF851993:LMF851994 LWB851993:LWB851994 MFX851993:MFX851994 MPT851993:MPT851994 MZP851993:MZP851994 NJL851993:NJL851994 NTH851993:NTH851994 ODD851993:ODD851994 OMZ851993:OMZ851994 OWV851993:OWV851994 PGR851993:PGR851994 PQN851993:PQN851994 QAJ851993:QAJ851994 QKF851993:QKF851994 QUB851993:QUB851994 RDX851993:RDX851994 RNT851993:RNT851994 RXP851993:RXP851994 SHL851993:SHL851994 SRH851993:SRH851994 TBD851993:TBD851994 TKZ851993:TKZ851994 TUV851993:TUV851994 UER851993:UER851994 UON851993:UON851994 UYJ851993:UYJ851994 VIF851993:VIF851994 VSB851993:VSB851994 WBX851993:WBX851994 WLT851993:WLT851994 WVP851993:WVP851994 E917529:E917530 JD917529:JD917530 SZ917529:SZ917530 ACV917529:ACV917530 AMR917529:AMR917530 AWN917529:AWN917530 BGJ917529:BGJ917530 BQF917529:BQF917530 CAB917529:CAB917530 CJX917529:CJX917530 CTT917529:CTT917530 DDP917529:DDP917530 DNL917529:DNL917530 DXH917529:DXH917530 EHD917529:EHD917530 EQZ917529:EQZ917530 FAV917529:FAV917530 FKR917529:FKR917530 FUN917529:FUN917530 GEJ917529:GEJ917530 GOF917529:GOF917530 GYB917529:GYB917530 HHX917529:HHX917530 HRT917529:HRT917530 IBP917529:IBP917530 ILL917529:ILL917530 IVH917529:IVH917530 JFD917529:JFD917530 JOZ917529:JOZ917530 JYV917529:JYV917530 KIR917529:KIR917530 KSN917529:KSN917530 LCJ917529:LCJ917530 LMF917529:LMF917530 LWB917529:LWB917530 MFX917529:MFX917530 MPT917529:MPT917530 MZP917529:MZP917530 NJL917529:NJL917530 NTH917529:NTH917530 ODD917529:ODD917530 OMZ917529:OMZ917530 OWV917529:OWV917530 PGR917529:PGR917530 PQN917529:PQN917530 QAJ917529:QAJ917530 QKF917529:QKF917530 QUB917529:QUB917530 RDX917529:RDX917530 RNT917529:RNT917530 RXP917529:RXP917530 SHL917529:SHL917530 SRH917529:SRH917530 TBD917529:TBD917530 TKZ917529:TKZ917530 TUV917529:TUV917530 UER917529:UER917530 UON917529:UON917530 UYJ917529:UYJ917530 VIF917529:VIF917530 VSB917529:VSB917530 WBX917529:WBX917530 WLT917529:WLT917530 WVP917529:WVP917530 E983065:E983066 JD983065:JD983066 SZ983065:SZ983066 ACV983065:ACV983066 AMR983065:AMR983066 AWN983065:AWN983066 BGJ983065:BGJ983066 BQF983065:BQF983066 CAB983065:CAB983066 CJX983065:CJX983066 CTT983065:CTT983066 DDP983065:DDP983066 DNL983065:DNL983066 DXH983065:DXH983066 EHD983065:EHD983066 EQZ983065:EQZ983066 FAV983065:FAV983066 FKR983065:FKR983066 FUN983065:FUN983066 GEJ983065:GEJ983066 GOF983065:GOF983066 GYB983065:GYB983066 HHX983065:HHX983066 HRT983065:HRT983066 IBP983065:IBP983066 ILL983065:ILL983066 IVH983065:IVH983066 JFD983065:JFD983066 JOZ983065:JOZ983066 JYV983065:JYV983066 KIR983065:KIR983066 KSN983065:KSN983066 LCJ983065:LCJ983066 LMF983065:LMF983066 LWB983065:LWB983066 MFX983065:MFX983066 MPT983065:MPT983066 MZP983065:MZP983066 NJL983065:NJL983066 NTH983065:NTH983066 ODD983065:ODD983066 OMZ983065:OMZ983066 OWV983065:OWV983066 PGR983065:PGR983066 PQN983065:PQN983066 QAJ983065:QAJ983066 QKF983065:QKF983066 QUB983065:QUB983066 RDX983065:RDX983066 RNT983065:RNT983066 RXP983065:RXP983066 SHL983065:SHL983066 SRH983065:SRH983066 TBD983065:TBD983066 TKZ983065:TKZ983066 TUV983065:TUV983066 UER983065:UER983066 UON983065:UON983066 UYJ983065:UYJ983066 VIF983065:VIF983066 VSB983065:VSB983066 WBX983065:WBX983066 WLT983065:WLT983066 JD21:JD24 SZ21:SZ24 WVP21:WVP24 WLT21:WLT24 WBX21:WBX24 VSB21:VSB24 VIF21:VIF24 UYJ21:UYJ24 UON21:UON24 UER21:UER24 TUV21:TUV24 TKZ21:TKZ24 TBD21:TBD24 SRH21:SRH24 SHL21:SHL24 RXP21:RXP24 RNT21:RNT24 RDX21:RDX24 QUB21:QUB24 QKF21:QKF24 QAJ21:QAJ24 PQN21:PQN24 PGR21:PGR24 OWV21:OWV24 OMZ21:OMZ24 ODD21:ODD24 NTH21:NTH24 NJL21:NJL24 MZP21:MZP24 MPT21:MPT24 MFX21:MFX24 LWB21:LWB24 LMF21:LMF24 LCJ21:LCJ24 KSN21:KSN24 KIR21:KIR24 JYV21:JYV24 JOZ21:JOZ24 JFD21:JFD24 IVH21:IVH24 ILL21:ILL24 IBP21:IBP24 HRT21:HRT24 HHX21:HHX24 GYB21:GYB24 GOF21:GOF24 GEJ21:GEJ24 FUN21:FUN24 FKR21:FKR24 FAV21:FAV24 EQZ21:EQZ24 EHD21:EHD24 DXH21:DXH24 DNL21:DNL24 DDP21:DDP24 CTT21:CTT24 CJX21:CJX24 CAB21:CAB24 BQF21:BQF24 BGJ21:BGJ24 AWN21:AWN24 AMR21:AMR24 ACV21:ACV24 E21:E23" xr:uid="{00000000-0002-0000-0000-00000D000000}">
      <formula1>"○"</formula1>
    </dataValidation>
    <dataValidation type="list" allowBlank="1" showInputMessage="1" showErrorMessage="1" sqref="WVP983062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E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E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E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E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E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E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E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E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E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E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E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E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E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E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E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xr:uid="{00000000-0002-0000-0000-00000E000000}">
      <formula1>"ハローワーク,人材センター,有料求人広告,就職イベント,紹介（知人・職員等）,人材紹介会社,法人ホームページ,その他"</formula1>
    </dataValidation>
    <dataValidation type="list" allowBlank="1" showInputMessage="1" showErrorMessage="1" sqref="WWF983061 JT18:JT19 TP18:TP19 ADL18:ADL19 ANH18:ANH19 AXD18:AXD19 BGZ18:BGZ19 BQV18:BQV19 CAR18:CAR19 CKN18:CKN19 CUJ18:CUJ19 DEF18:DEF19 DOB18:DOB19 DXX18:DXX19 EHT18:EHT19 ERP18:ERP19 FBL18:FBL19 FLH18:FLH19 FVD18:FVD19 GEZ18:GEZ19 GOV18:GOV19 GYR18:GYR19 HIN18:HIN19 HSJ18:HSJ19 ICF18:ICF19 IMB18:IMB19 IVX18:IVX19 JFT18:JFT19 JPP18:JPP19 JZL18:JZL19 KJH18:KJH19 KTD18:KTD19 LCZ18:LCZ19 LMV18:LMV19 LWR18:LWR19 MGN18:MGN19 MQJ18:MQJ19 NAF18:NAF19 NKB18:NKB19 NTX18:NTX19 ODT18:ODT19 ONP18:ONP19 OXL18:OXL19 PHH18:PHH19 PRD18:PRD19 QAZ18:QAZ19 QKV18:QKV19 QUR18:QUR19 REN18:REN19 ROJ18:ROJ19 RYF18:RYF19 SIB18:SIB19 SRX18:SRX19 TBT18:TBT19 TLP18:TLP19 TVL18:TVL19 UFH18:UFH19 UPD18:UPD19 UYZ18:UYZ19 VIV18:VIV19 VSR18:VSR19 WCN18:WCN19 WMJ18:WMJ19 WWF18:WWF19 U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U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U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U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U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U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U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U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U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U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U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U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U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U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U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xr:uid="{00000000-0002-0000-0000-00000F000000}">
      <formula1>"男性,女性,回答しない"</formula1>
    </dataValidation>
    <dataValidation allowBlank="1" showInputMessage="1" showErrorMessage="1" promptTitle="【注意】" prompt="賃金が全体の５０%以上となるよう設定してください。_x000a_（下の「※事業費に占める賃金割合」参照）" sqref="WLY983075 N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N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N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N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N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N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N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N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N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N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N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N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N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N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N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WVU983075 J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J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J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J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J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J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J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J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J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J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J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J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J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J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J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xr:uid="{00000000-0002-0000-0000-000010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事業費に占める賃金割合」参照）" sqref="WWC983075 R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R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R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R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R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R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R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R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R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R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R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R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R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R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R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xr:uid="{00000000-0002-0000-0000-000011000000}"/>
    <dataValidation allowBlank="1" showInputMessage="1" showErrorMessage="1" prompt="※免税事業者は税込額、課税事業者は税抜額を入力してください" sqref="WWF983079 JT38:JT39 TP38:TP39 ADL38:ADL39 ANH38:ANH39 AXD38:AXD39 BGZ38:BGZ39 BQV38:BQV39 CAR38:CAR39 CKN38:CKN39 CUJ38:CUJ39 DEF38:DEF39 DOB38:DOB39 DXX38:DXX39 EHT38:EHT39 ERP38:ERP39 FBL38:FBL39 FLH38:FLH39 FVD38:FVD39 GEZ38:GEZ39 GOV38:GOV39 GYR38:GYR39 HIN38:HIN39 HSJ38:HSJ39 ICF38:ICF39 IMB38:IMB39 IVX38:IVX39 JFT38:JFT39 JPP38:JPP39 JZL38:JZL39 KJH38:KJH39 KTD38:KTD39 LCZ38:LCZ39 LMV38:LMV39 LWR38:LWR39 MGN38:MGN39 MQJ38:MQJ39 NAF38:NAF39 NKB38:NKB39 NTX38:NTX39 ODT38:ODT39 ONP38:ONP39 OXL38:OXL39 PHH38:PHH39 PRD38:PRD39 QAZ38:QAZ39 QKV38:QKV39 QUR38:QUR39 REN38:REN39 ROJ38:ROJ39 RYF38:RYF39 SIB38:SIB39 SRX38:SRX39 TBT38:TBT39 TLP38:TLP39 TVL38:TVL39 UFH38:UFH39 UPD38:UPD39 UYZ38:UYZ39 VIV38:VIV39 VSR38:VSR39 WCN38:WCN39 WMJ38:WMJ39 WWF38:WWF39 U65575 JT65575 TP65575 ADL65575 ANH65575 AXD65575 BGZ65575 BQV65575 CAR65575 CKN65575 CUJ65575 DEF65575 DOB65575 DXX65575 EHT65575 ERP65575 FBL65575 FLH65575 FVD65575 GEZ65575 GOV65575 GYR65575 HIN65575 HSJ65575 ICF65575 IMB65575 IVX65575 JFT65575 JPP65575 JZL65575 KJH65575 KTD65575 LCZ65575 LMV65575 LWR65575 MGN65575 MQJ65575 NAF65575 NKB65575 NTX65575 ODT65575 ONP65575 OXL65575 PHH65575 PRD65575 QAZ65575 QKV65575 QUR65575 REN65575 ROJ65575 RYF65575 SIB65575 SRX65575 TBT65575 TLP65575 TVL65575 UFH65575 UPD65575 UYZ65575 VIV65575 VSR65575 WCN65575 WMJ65575 WWF65575 U131111 JT131111 TP131111 ADL131111 ANH131111 AXD131111 BGZ131111 BQV131111 CAR131111 CKN131111 CUJ131111 DEF131111 DOB131111 DXX131111 EHT131111 ERP131111 FBL131111 FLH131111 FVD131111 GEZ131111 GOV131111 GYR131111 HIN131111 HSJ131111 ICF131111 IMB131111 IVX131111 JFT131111 JPP131111 JZL131111 KJH131111 KTD131111 LCZ131111 LMV131111 LWR131111 MGN131111 MQJ131111 NAF131111 NKB131111 NTX131111 ODT131111 ONP131111 OXL131111 PHH131111 PRD131111 QAZ131111 QKV131111 QUR131111 REN131111 ROJ131111 RYF131111 SIB131111 SRX131111 TBT131111 TLP131111 TVL131111 UFH131111 UPD131111 UYZ131111 VIV131111 VSR131111 WCN131111 WMJ131111 WWF131111 U196647 JT196647 TP196647 ADL196647 ANH196647 AXD196647 BGZ196647 BQV196647 CAR196647 CKN196647 CUJ196647 DEF196647 DOB196647 DXX196647 EHT196647 ERP196647 FBL196647 FLH196647 FVD196647 GEZ196647 GOV196647 GYR196647 HIN196647 HSJ196647 ICF196647 IMB196647 IVX196647 JFT196647 JPP196647 JZL196647 KJH196647 KTD196647 LCZ196647 LMV196647 LWR196647 MGN196647 MQJ196647 NAF196647 NKB196647 NTX196647 ODT196647 ONP196647 OXL196647 PHH196647 PRD196647 QAZ196647 QKV196647 QUR196647 REN196647 ROJ196647 RYF196647 SIB196647 SRX196647 TBT196647 TLP196647 TVL196647 UFH196647 UPD196647 UYZ196647 VIV196647 VSR196647 WCN196647 WMJ196647 WWF196647 U262183 JT262183 TP262183 ADL262183 ANH262183 AXD262183 BGZ262183 BQV262183 CAR262183 CKN262183 CUJ262183 DEF262183 DOB262183 DXX262183 EHT262183 ERP262183 FBL262183 FLH262183 FVD262183 GEZ262183 GOV262183 GYR262183 HIN262183 HSJ262183 ICF262183 IMB262183 IVX262183 JFT262183 JPP262183 JZL262183 KJH262183 KTD262183 LCZ262183 LMV262183 LWR262183 MGN262183 MQJ262183 NAF262183 NKB262183 NTX262183 ODT262183 ONP262183 OXL262183 PHH262183 PRD262183 QAZ262183 QKV262183 QUR262183 REN262183 ROJ262183 RYF262183 SIB262183 SRX262183 TBT262183 TLP262183 TVL262183 UFH262183 UPD262183 UYZ262183 VIV262183 VSR262183 WCN262183 WMJ262183 WWF262183 U327719 JT327719 TP327719 ADL327719 ANH327719 AXD327719 BGZ327719 BQV327719 CAR327719 CKN327719 CUJ327719 DEF327719 DOB327719 DXX327719 EHT327719 ERP327719 FBL327719 FLH327719 FVD327719 GEZ327719 GOV327719 GYR327719 HIN327719 HSJ327719 ICF327719 IMB327719 IVX327719 JFT327719 JPP327719 JZL327719 KJH327719 KTD327719 LCZ327719 LMV327719 LWR327719 MGN327719 MQJ327719 NAF327719 NKB327719 NTX327719 ODT327719 ONP327719 OXL327719 PHH327719 PRD327719 QAZ327719 QKV327719 QUR327719 REN327719 ROJ327719 RYF327719 SIB327719 SRX327719 TBT327719 TLP327719 TVL327719 UFH327719 UPD327719 UYZ327719 VIV327719 VSR327719 WCN327719 WMJ327719 WWF327719 U393255 JT393255 TP393255 ADL393255 ANH393255 AXD393255 BGZ393255 BQV393255 CAR393255 CKN393255 CUJ393255 DEF393255 DOB393255 DXX393255 EHT393255 ERP393255 FBL393255 FLH393255 FVD393255 GEZ393255 GOV393255 GYR393255 HIN393255 HSJ393255 ICF393255 IMB393255 IVX393255 JFT393255 JPP393255 JZL393255 KJH393255 KTD393255 LCZ393255 LMV393255 LWR393255 MGN393255 MQJ393255 NAF393255 NKB393255 NTX393255 ODT393255 ONP393255 OXL393255 PHH393255 PRD393255 QAZ393255 QKV393255 QUR393255 REN393255 ROJ393255 RYF393255 SIB393255 SRX393255 TBT393255 TLP393255 TVL393255 UFH393255 UPD393255 UYZ393255 VIV393255 VSR393255 WCN393255 WMJ393255 WWF393255 U458791 JT458791 TP458791 ADL458791 ANH458791 AXD458791 BGZ458791 BQV458791 CAR458791 CKN458791 CUJ458791 DEF458791 DOB458791 DXX458791 EHT458791 ERP458791 FBL458791 FLH458791 FVD458791 GEZ458791 GOV458791 GYR458791 HIN458791 HSJ458791 ICF458791 IMB458791 IVX458791 JFT458791 JPP458791 JZL458791 KJH458791 KTD458791 LCZ458791 LMV458791 LWR458791 MGN458791 MQJ458791 NAF458791 NKB458791 NTX458791 ODT458791 ONP458791 OXL458791 PHH458791 PRD458791 QAZ458791 QKV458791 QUR458791 REN458791 ROJ458791 RYF458791 SIB458791 SRX458791 TBT458791 TLP458791 TVL458791 UFH458791 UPD458791 UYZ458791 VIV458791 VSR458791 WCN458791 WMJ458791 WWF458791 U524327 JT524327 TP524327 ADL524327 ANH524327 AXD524327 BGZ524327 BQV524327 CAR524327 CKN524327 CUJ524327 DEF524327 DOB524327 DXX524327 EHT524327 ERP524327 FBL524327 FLH524327 FVD524327 GEZ524327 GOV524327 GYR524327 HIN524327 HSJ524327 ICF524327 IMB524327 IVX524327 JFT524327 JPP524327 JZL524327 KJH524327 KTD524327 LCZ524327 LMV524327 LWR524327 MGN524327 MQJ524327 NAF524327 NKB524327 NTX524327 ODT524327 ONP524327 OXL524327 PHH524327 PRD524327 QAZ524327 QKV524327 QUR524327 REN524327 ROJ524327 RYF524327 SIB524327 SRX524327 TBT524327 TLP524327 TVL524327 UFH524327 UPD524327 UYZ524327 VIV524327 VSR524327 WCN524327 WMJ524327 WWF524327 U589863 JT589863 TP589863 ADL589863 ANH589863 AXD589863 BGZ589863 BQV589863 CAR589863 CKN589863 CUJ589863 DEF589863 DOB589863 DXX589863 EHT589863 ERP589863 FBL589863 FLH589863 FVD589863 GEZ589863 GOV589863 GYR589863 HIN589863 HSJ589863 ICF589863 IMB589863 IVX589863 JFT589863 JPP589863 JZL589863 KJH589863 KTD589863 LCZ589863 LMV589863 LWR589863 MGN589863 MQJ589863 NAF589863 NKB589863 NTX589863 ODT589863 ONP589863 OXL589863 PHH589863 PRD589863 QAZ589863 QKV589863 QUR589863 REN589863 ROJ589863 RYF589863 SIB589863 SRX589863 TBT589863 TLP589863 TVL589863 UFH589863 UPD589863 UYZ589863 VIV589863 VSR589863 WCN589863 WMJ589863 WWF589863 U655399 JT655399 TP655399 ADL655399 ANH655399 AXD655399 BGZ655399 BQV655399 CAR655399 CKN655399 CUJ655399 DEF655399 DOB655399 DXX655399 EHT655399 ERP655399 FBL655399 FLH655399 FVD655399 GEZ655399 GOV655399 GYR655399 HIN655399 HSJ655399 ICF655399 IMB655399 IVX655399 JFT655399 JPP655399 JZL655399 KJH655399 KTD655399 LCZ655399 LMV655399 LWR655399 MGN655399 MQJ655399 NAF655399 NKB655399 NTX655399 ODT655399 ONP655399 OXL655399 PHH655399 PRD655399 QAZ655399 QKV655399 QUR655399 REN655399 ROJ655399 RYF655399 SIB655399 SRX655399 TBT655399 TLP655399 TVL655399 UFH655399 UPD655399 UYZ655399 VIV655399 VSR655399 WCN655399 WMJ655399 WWF655399 U720935 JT720935 TP720935 ADL720935 ANH720935 AXD720935 BGZ720935 BQV720935 CAR720935 CKN720935 CUJ720935 DEF720935 DOB720935 DXX720935 EHT720935 ERP720935 FBL720935 FLH720935 FVD720935 GEZ720935 GOV720935 GYR720935 HIN720935 HSJ720935 ICF720935 IMB720935 IVX720935 JFT720935 JPP720935 JZL720935 KJH720935 KTD720935 LCZ720935 LMV720935 LWR720935 MGN720935 MQJ720935 NAF720935 NKB720935 NTX720935 ODT720935 ONP720935 OXL720935 PHH720935 PRD720935 QAZ720935 QKV720935 QUR720935 REN720935 ROJ720935 RYF720935 SIB720935 SRX720935 TBT720935 TLP720935 TVL720935 UFH720935 UPD720935 UYZ720935 VIV720935 VSR720935 WCN720935 WMJ720935 WWF720935 U786471 JT786471 TP786471 ADL786471 ANH786471 AXD786471 BGZ786471 BQV786471 CAR786471 CKN786471 CUJ786471 DEF786471 DOB786471 DXX786471 EHT786471 ERP786471 FBL786471 FLH786471 FVD786471 GEZ786471 GOV786471 GYR786471 HIN786471 HSJ786471 ICF786471 IMB786471 IVX786471 JFT786471 JPP786471 JZL786471 KJH786471 KTD786471 LCZ786471 LMV786471 LWR786471 MGN786471 MQJ786471 NAF786471 NKB786471 NTX786471 ODT786471 ONP786471 OXL786471 PHH786471 PRD786471 QAZ786471 QKV786471 QUR786471 REN786471 ROJ786471 RYF786471 SIB786471 SRX786471 TBT786471 TLP786471 TVL786471 UFH786471 UPD786471 UYZ786471 VIV786471 VSR786471 WCN786471 WMJ786471 WWF786471 U852007 JT852007 TP852007 ADL852007 ANH852007 AXD852007 BGZ852007 BQV852007 CAR852007 CKN852007 CUJ852007 DEF852007 DOB852007 DXX852007 EHT852007 ERP852007 FBL852007 FLH852007 FVD852007 GEZ852007 GOV852007 GYR852007 HIN852007 HSJ852007 ICF852007 IMB852007 IVX852007 JFT852007 JPP852007 JZL852007 KJH852007 KTD852007 LCZ852007 LMV852007 LWR852007 MGN852007 MQJ852007 NAF852007 NKB852007 NTX852007 ODT852007 ONP852007 OXL852007 PHH852007 PRD852007 QAZ852007 QKV852007 QUR852007 REN852007 ROJ852007 RYF852007 SIB852007 SRX852007 TBT852007 TLP852007 TVL852007 UFH852007 UPD852007 UYZ852007 VIV852007 VSR852007 WCN852007 WMJ852007 WWF852007 U917543 JT917543 TP917543 ADL917543 ANH917543 AXD917543 BGZ917543 BQV917543 CAR917543 CKN917543 CUJ917543 DEF917543 DOB917543 DXX917543 EHT917543 ERP917543 FBL917543 FLH917543 FVD917543 GEZ917543 GOV917543 GYR917543 HIN917543 HSJ917543 ICF917543 IMB917543 IVX917543 JFT917543 JPP917543 JZL917543 KJH917543 KTD917543 LCZ917543 LMV917543 LWR917543 MGN917543 MQJ917543 NAF917543 NKB917543 NTX917543 ODT917543 ONP917543 OXL917543 PHH917543 PRD917543 QAZ917543 QKV917543 QUR917543 REN917543 ROJ917543 RYF917543 SIB917543 SRX917543 TBT917543 TLP917543 TVL917543 UFH917543 UPD917543 UYZ917543 VIV917543 VSR917543 WCN917543 WMJ917543 WWF917543 U983079 JT983079 TP983079 ADL983079 ANH983079 AXD983079 BGZ983079 BQV983079 CAR983079 CKN983079 CUJ983079 DEF983079 DOB983079 DXX983079 EHT983079 ERP983079 FBL983079 FLH983079 FVD983079 GEZ983079 GOV983079 GYR983079 HIN983079 HSJ983079 ICF983079 IMB983079 IVX983079 JFT983079 JPP983079 JZL983079 KJH983079 KTD983079 LCZ983079 LMV983079 LWR983079 MGN983079 MQJ983079 NAF983079 NKB983079 NTX983079 ODT983079 ONP983079 OXL983079 PHH983079 PRD983079 QAZ983079 QKV983079 QUR983079 REN983079 ROJ983079 RYF983079 SIB983079 SRX983079 TBT983079 TLP983079 TVL983079 UFH983079 UPD983079 UYZ983079 VIV983079 VSR983079 WCN983079 WMJ983079" xr:uid="{00000000-0002-0000-0000-000012000000}"/>
    <dataValidation type="whole" allowBlank="1" showInputMessage="1" showErrorMessage="1" error="※1,700円上限です。" sqref="Z27:Z32" xr:uid="{00000000-0002-0000-0000-000013000000}">
      <formula1>1</formula1>
      <formula2>1700</formula2>
    </dataValidation>
    <dataValidation type="list" operator="notEqual" allowBlank="1" showInputMessage="1" error="※1,300円上限です。" prompt="A時給：直接入力_x000a_B月給：M29～30セルで計算の上、入力" sqref="E29:E30" xr:uid="{00000000-0002-0000-0000-000014000000}">
      <formula1>$L$31</formula1>
    </dataValidation>
    <dataValidation allowBlank="1" showInputMessage="1" showErrorMessage="1" prompt="月給の場合のみ入力" sqref="N31:O31" xr:uid="{8B0A3F54-05C4-4F10-A595-073ED472D272}"/>
    <dataValidation type="whole" operator="lessThan" allowBlank="1" showInputMessage="1" showErrorMessage="1" error="小数点以下を切り上げ、整数で入力してください。" prompt="月給の場合のみ入力" sqref="N30:O30" xr:uid="{E8AA01AD-5894-4D86-B31F-6CCB8B5E664A}">
      <formula1>210</formula1>
    </dataValidation>
    <dataValidation type="date" allowBlank="1" showInputMessage="1" showErrorMessage="1" errorTitle="雇用期間の設定に誤り" error="2027/1/31までの間で雇用契約を締結します" sqref="Z13" xr:uid="{1325ADD7-E194-4B7F-A956-B6073B19B1D7}">
      <formula1>46143</formula1>
      <formula2>46418</formula2>
    </dataValidation>
    <dataValidation type="date" allowBlank="1" showInputMessage="1" showErrorMessage="1" errorTitle="雇用期間の設定に誤り" error="雇用終了日は2026/5/1～2027/1/31の間となります" sqref="X13" xr:uid="{B832C9FA-4C8F-41E1-A49E-51C91196C5BC}">
      <formula1>46143</formula1>
      <formula2>46418</formula2>
    </dataValidation>
  </dataValidations>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Group Box 1">
              <controlPr defaultSize="0" autoFill="0" autoPict="0">
                <anchor moveWithCells="1">
                  <from>
                    <xdr:col>2</xdr:col>
                    <xdr:colOff>704850</xdr:colOff>
                    <xdr:row>9</xdr:row>
                    <xdr:rowOff>200025</xdr:rowOff>
                  </from>
                  <to>
                    <xdr:col>4</xdr:col>
                    <xdr:colOff>28575</xdr:colOff>
                    <xdr:row>12</xdr:row>
                    <xdr:rowOff>133350</xdr:rowOff>
                  </to>
                </anchor>
              </controlPr>
            </control>
          </mc:Choice>
        </mc:AlternateContent>
        <mc:AlternateContent xmlns:mc="http://schemas.openxmlformats.org/markup-compatibility/2006">
          <mc:Choice Requires="x14">
            <control shapeId="76802" r:id="rId5" name="Group Box 2">
              <controlPr defaultSize="0" autoFill="0" autoPict="0">
                <anchor moveWithCells="1">
                  <from>
                    <xdr:col>22</xdr:col>
                    <xdr:colOff>781050</xdr:colOff>
                    <xdr:row>7</xdr:row>
                    <xdr:rowOff>276225</xdr:rowOff>
                  </from>
                  <to>
                    <xdr:col>23</xdr:col>
                    <xdr:colOff>371475</xdr:colOff>
                    <xdr:row>9</xdr:row>
                    <xdr:rowOff>200025</xdr:rowOff>
                  </to>
                </anchor>
              </controlPr>
            </control>
          </mc:Choice>
        </mc:AlternateContent>
        <mc:AlternateContent xmlns:mc="http://schemas.openxmlformats.org/markup-compatibility/2006">
          <mc:Choice Requires="x14">
            <control shapeId="76803" r:id="rId6" name="Group Box 3">
              <controlPr defaultSize="0" autoFill="0" autoPict="0">
                <anchor moveWithCells="1">
                  <from>
                    <xdr:col>22</xdr:col>
                    <xdr:colOff>781050</xdr:colOff>
                    <xdr:row>7</xdr:row>
                    <xdr:rowOff>276225</xdr:rowOff>
                  </from>
                  <to>
                    <xdr:col>23</xdr:col>
                    <xdr:colOff>371475</xdr:colOff>
                    <xdr:row>9</xdr:row>
                    <xdr:rowOff>200025</xdr:rowOff>
                  </to>
                </anchor>
              </controlPr>
            </control>
          </mc:Choice>
        </mc:AlternateContent>
        <mc:AlternateContent xmlns:mc="http://schemas.openxmlformats.org/markup-compatibility/2006">
          <mc:Choice Requires="x14">
            <control shapeId="76804" r:id="rId7" name="Group Box 4">
              <controlPr defaultSize="0" autoFill="0" autoPict="0">
                <anchor moveWithCells="1">
                  <from>
                    <xdr:col>24</xdr:col>
                    <xdr:colOff>781050</xdr:colOff>
                    <xdr:row>7</xdr:row>
                    <xdr:rowOff>276225</xdr:rowOff>
                  </from>
                  <to>
                    <xdr:col>25</xdr:col>
                    <xdr:colOff>371475</xdr:colOff>
                    <xdr:row>9</xdr:row>
                    <xdr:rowOff>200025</xdr:rowOff>
                  </to>
                </anchor>
              </controlPr>
            </control>
          </mc:Choice>
        </mc:AlternateContent>
        <mc:AlternateContent xmlns:mc="http://schemas.openxmlformats.org/markup-compatibility/2006">
          <mc:Choice Requires="x14">
            <control shapeId="76805" r:id="rId8" name="Group Box 5">
              <controlPr defaultSize="0" autoFill="0" autoPict="0">
                <anchor moveWithCells="1">
                  <from>
                    <xdr:col>24</xdr:col>
                    <xdr:colOff>781050</xdr:colOff>
                    <xdr:row>7</xdr:row>
                    <xdr:rowOff>276225</xdr:rowOff>
                  </from>
                  <to>
                    <xdr:col>25</xdr:col>
                    <xdr:colOff>371475</xdr:colOff>
                    <xdr:row>9</xdr:row>
                    <xdr:rowOff>200025</xdr:rowOff>
                  </to>
                </anchor>
              </controlPr>
            </control>
          </mc:Choice>
        </mc:AlternateContent>
        <mc:AlternateContent xmlns:mc="http://schemas.openxmlformats.org/markup-compatibility/2006">
          <mc:Choice Requires="x14">
            <control shapeId="76806" r:id="rId9" name="Group Box 6">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07" r:id="rId10" name="Group Box 7">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08" r:id="rId11" name="Group Box 8">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09" r:id="rId12" name="Group Box 9">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10" r:id="rId13" name="Group Box 10">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1" r:id="rId14" name="Group Box 11">
              <controlPr defaultSize="0" autoFill="0" autoPict="0">
                <anchor moveWithCells="1">
                  <from>
                    <xdr:col>25</xdr:col>
                    <xdr:colOff>781050</xdr:colOff>
                    <xdr:row>7</xdr:row>
                    <xdr:rowOff>276225</xdr:rowOff>
                  </from>
                  <to>
                    <xdr:col>26</xdr:col>
                    <xdr:colOff>361950</xdr:colOff>
                    <xdr:row>10</xdr:row>
                    <xdr:rowOff>0</xdr:rowOff>
                  </to>
                </anchor>
              </controlPr>
            </control>
          </mc:Choice>
        </mc:AlternateContent>
        <mc:AlternateContent xmlns:mc="http://schemas.openxmlformats.org/markup-compatibility/2006">
          <mc:Choice Requires="x14">
            <control shapeId="76812" r:id="rId15" name="Group Box 12">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3" r:id="rId16" name="Group Box 13">
              <controlPr defaultSize="0" autoFill="0" autoPict="0">
                <anchor moveWithCells="1">
                  <from>
                    <xdr:col>27</xdr:col>
                    <xdr:colOff>781050</xdr:colOff>
                    <xdr:row>7</xdr:row>
                    <xdr:rowOff>276225</xdr:rowOff>
                  </from>
                  <to>
                    <xdr:col>28</xdr:col>
                    <xdr:colOff>371475</xdr:colOff>
                    <xdr:row>10</xdr:row>
                    <xdr:rowOff>0</xdr:rowOff>
                  </to>
                </anchor>
              </controlPr>
            </control>
          </mc:Choice>
        </mc:AlternateContent>
        <mc:AlternateContent xmlns:mc="http://schemas.openxmlformats.org/markup-compatibility/2006">
          <mc:Choice Requires="x14">
            <control shapeId="76814" r:id="rId17" name="Group Box 14">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5" r:id="rId18" name="Group Box 15">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16" r:id="rId19" name="Group Box 16">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mc:AlternateContent xmlns:mc="http://schemas.openxmlformats.org/markup-compatibility/2006">
          <mc:Choice Requires="x14">
            <control shapeId="76817" r:id="rId20" name="Group Box 17">
              <controlPr defaultSize="0" autoFill="0" autoPict="0">
                <anchor moveWithCells="1">
                  <from>
                    <xdr:col>27</xdr:col>
                    <xdr:colOff>781050</xdr:colOff>
                    <xdr:row>9</xdr:row>
                    <xdr:rowOff>276225</xdr:rowOff>
                  </from>
                  <to>
                    <xdr:col>28</xdr:col>
                    <xdr:colOff>371475</xdr:colOff>
                    <xdr:row>12</xdr:row>
                    <xdr:rowOff>152400</xdr:rowOff>
                  </to>
                </anchor>
              </controlPr>
            </control>
          </mc:Choice>
        </mc:AlternateContent>
        <mc:AlternateContent xmlns:mc="http://schemas.openxmlformats.org/markup-compatibility/2006">
          <mc:Choice Requires="x14">
            <control shapeId="76818" r:id="rId21" name="Group Box 18">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19" r:id="rId22" name="Group Box 19">
              <controlPr defaultSize="0" autoFill="0" autoPict="0">
                <anchor moveWithCells="1">
                  <from>
                    <xdr:col>22</xdr:col>
                    <xdr:colOff>781050</xdr:colOff>
                    <xdr:row>9</xdr:row>
                    <xdr:rowOff>276225</xdr:rowOff>
                  </from>
                  <to>
                    <xdr:col>23</xdr:col>
                    <xdr:colOff>371475</xdr:colOff>
                    <xdr:row>12</xdr:row>
                    <xdr:rowOff>133350</xdr:rowOff>
                  </to>
                </anchor>
              </controlPr>
            </control>
          </mc:Choice>
        </mc:AlternateContent>
        <mc:AlternateContent xmlns:mc="http://schemas.openxmlformats.org/markup-compatibility/2006">
          <mc:Choice Requires="x14">
            <control shapeId="76820" r:id="rId23" name="Group Box 20">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21" r:id="rId24" name="Group Box 21">
              <controlPr defaultSize="0" autoFill="0" autoPict="0">
                <anchor moveWithCells="1">
                  <from>
                    <xdr:col>24</xdr:col>
                    <xdr:colOff>781050</xdr:colOff>
                    <xdr:row>9</xdr:row>
                    <xdr:rowOff>276225</xdr:rowOff>
                  </from>
                  <to>
                    <xdr:col>25</xdr:col>
                    <xdr:colOff>371475</xdr:colOff>
                    <xdr:row>12</xdr:row>
                    <xdr:rowOff>133350</xdr:rowOff>
                  </to>
                </anchor>
              </controlPr>
            </control>
          </mc:Choice>
        </mc:AlternateContent>
        <mc:AlternateContent xmlns:mc="http://schemas.openxmlformats.org/markup-compatibility/2006">
          <mc:Choice Requires="x14">
            <control shapeId="76822" r:id="rId25" name="Group Box 22">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mc:AlternateContent xmlns:mc="http://schemas.openxmlformats.org/markup-compatibility/2006">
          <mc:Choice Requires="x14">
            <control shapeId="76823" r:id="rId26" name="Group Box 23">
              <controlPr defaultSize="0" autoFill="0" autoPict="0">
                <anchor moveWithCells="1">
                  <from>
                    <xdr:col>25</xdr:col>
                    <xdr:colOff>781050</xdr:colOff>
                    <xdr:row>9</xdr:row>
                    <xdr:rowOff>276225</xdr:rowOff>
                  </from>
                  <to>
                    <xdr:col>26</xdr:col>
                    <xdr:colOff>352425</xdr:colOff>
                    <xdr:row>12</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 operator="containsText" id="{2AA7E725-4826-440C-8BAF-3E24BC8F304A}">
            <xm:f>NOT(ISERROR(SEARCH(リスト!$M$8,M12)))</xm:f>
            <xm:f>リスト!$M$8</xm:f>
            <x14:dxf>
              <font>
                <color rgb="FFFF0000"/>
              </font>
              <fill>
                <patternFill>
                  <bgColor theme="5" tint="0.39994506668294322"/>
                </patternFill>
              </fill>
            </x14:dxf>
          </x14:cfRule>
          <xm:sqref>M12</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xr:uid="{00000000-0002-0000-0000-000006000000}">
          <x14:formula1>
            <xm:f>リスト!$M$8:$M$10</xm:f>
          </x14:formula1>
          <xm:sqref>M12:N12</xm:sqref>
        </x14:dataValidation>
        <x14:dataValidation type="list" allowBlank="1" showInputMessage="1" showErrorMessage="1" xr:uid="{00000000-0002-0000-0000-000015000000}">
          <x14:formula1>
            <xm:f>リスト!$L$8:$L$10</xm:f>
          </x14:formula1>
          <xm:sqref>E34</xm:sqref>
        </x14:dataValidation>
        <x14:dataValidation type="list" allowBlank="1" showInputMessage="1" showErrorMessage="1" xr:uid="{00000000-0002-0000-0000-000016000000}">
          <x14:formula1>
            <xm:f>リスト!$D$8:$D$16</xm:f>
          </x14:formula1>
          <xm:sqref>E20:K20</xm:sqref>
        </x14:dataValidation>
        <x14:dataValidation type="list" allowBlank="1" showInputMessage="1" showErrorMessage="1" xr:uid="{00000000-0002-0000-0000-000017000000}">
          <x14:formula1>
            <xm:f>リスト!$C$8:$C$11</xm:f>
          </x14:formula1>
          <xm:sqref>E19:F19</xm:sqref>
        </x14:dataValidation>
        <x14:dataValidation type="list" allowBlank="1" showInputMessage="1" showErrorMessage="1" prompt="無資格者は必ず介護職員初任者研修を受講すること" xr:uid="{00000000-0002-0000-0000-000018000000}">
          <x14:formula1>
            <xm:f>リスト!$F$8:$F$11</xm:f>
          </x14:formula1>
          <xm:sqref>G35:M35</xm:sqref>
        </x14:dataValidation>
        <x14:dataValidation type="list" allowBlank="1" showInputMessage="1" showErrorMessage="1" xr:uid="{00000000-0002-0000-0000-000019000000}">
          <x14:formula1>
            <xm:f>リスト!$A$8:$A$15</xm:f>
          </x14:formula1>
          <xm:sqref>E8</xm:sqref>
        </x14:dataValidation>
        <x14:dataValidation type="list" allowBlank="1" showInputMessage="1" showErrorMessage="1" xr:uid="{1DEDD7A0-A02F-45E8-A4E5-455973732736}">
          <x14:formula1>
            <xm:f>リスト!$I$8:$I$10</xm:f>
          </x14:formula1>
          <xm:sqref>E32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L46"/>
  <sheetViews>
    <sheetView showZeros="0" view="pageBreakPreview" zoomScaleNormal="100" zoomScaleSheetLayoutView="100" workbookViewId="0">
      <selection activeCell="D14" sqref="D14:F14"/>
    </sheetView>
  </sheetViews>
  <sheetFormatPr defaultColWidth="9" defaultRowHeight="13.5" x14ac:dyDescent="0.15"/>
  <cols>
    <col min="1" max="1" width="1" style="82" customWidth="1"/>
    <col min="2" max="2" width="15.125" style="82" customWidth="1"/>
    <col min="3" max="3" width="6.375" style="82" customWidth="1"/>
    <col min="4" max="4" width="7.75" style="82" customWidth="1"/>
    <col min="5" max="5" width="2.875" style="82" customWidth="1"/>
    <col min="6" max="6" width="7.75" style="82" customWidth="1"/>
    <col min="7" max="7" width="4.75" style="82" customWidth="1"/>
    <col min="8" max="8" width="8.5" style="82" customWidth="1"/>
    <col min="9" max="9" width="9" style="82" customWidth="1"/>
    <col min="10" max="10" width="7.5" style="82" customWidth="1"/>
    <col min="11" max="11" width="8.625" style="82" customWidth="1"/>
    <col min="12" max="12" width="5" style="82" customWidth="1"/>
    <col min="13" max="13" width="3.375" style="82" customWidth="1"/>
    <col min="14" max="14" width="4.5" style="82" customWidth="1"/>
    <col min="15" max="15" width="8" style="82" customWidth="1"/>
    <col min="16" max="16" width="8.375" style="82" customWidth="1"/>
    <col min="17" max="17" width="2.625" style="82" customWidth="1"/>
    <col min="18" max="18" width="2.5" style="82" customWidth="1"/>
    <col min="19" max="19" width="7.75" style="82" customWidth="1"/>
    <col min="20" max="20" width="2.875" style="82" customWidth="1"/>
    <col min="21" max="21" width="7.75" style="82" customWidth="1"/>
    <col min="22" max="22" width="4.75" style="82" customWidth="1"/>
    <col min="23" max="23" width="8.5" style="82" customWidth="1"/>
    <col min="24" max="24" width="9" style="82" customWidth="1"/>
    <col min="25" max="25" width="7.5" style="82" customWidth="1"/>
    <col min="26" max="26" width="8.625" style="82" customWidth="1"/>
    <col min="27" max="27" width="5" style="82" customWidth="1"/>
    <col min="28" max="28" width="15.125" style="82" bestFit="1" customWidth="1"/>
    <col min="29" max="29" width="4.5" style="82" customWidth="1"/>
    <col min="30" max="30" width="10.5" style="82" bestFit="1" customWidth="1"/>
    <col min="31" max="31" width="4.5" style="82" customWidth="1"/>
    <col min="32" max="32" width="8" style="82" customWidth="1"/>
    <col min="33" max="33" width="7.75" style="82" customWidth="1"/>
    <col min="34" max="34" width="2.875" style="82" customWidth="1"/>
    <col min="35" max="35" width="7.75" style="82" customWidth="1"/>
    <col min="36" max="36" width="4.75" style="82" customWidth="1"/>
    <col min="37" max="37" width="8.5" style="82" customWidth="1"/>
    <col min="38" max="38" width="9" style="82" customWidth="1"/>
    <col min="39" max="16384" width="9" style="82"/>
  </cols>
  <sheetData>
    <row r="1" spans="1:30" ht="13.15" customHeight="1" x14ac:dyDescent="0.15">
      <c r="A1" s="16"/>
      <c r="B1" s="17"/>
      <c r="C1" s="17"/>
      <c r="D1" s="17"/>
      <c r="E1" s="17"/>
      <c r="F1" s="18"/>
      <c r="G1" s="18"/>
      <c r="H1" s="18"/>
      <c r="I1" s="18"/>
      <c r="J1" s="19"/>
      <c r="K1" s="20"/>
      <c r="L1" s="20"/>
      <c r="M1" s="19"/>
      <c r="N1" s="21"/>
      <c r="O1" s="22"/>
      <c r="P1" s="22" t="s">
        <v>174</v>
      </c>
      <c r="Q1" s="23"/>
      <c r="R1" s="23"/>
      <c r="S1" s="23"/>
      <c r="T1" s="23"/>
      <c r="U1" s="23" t="s">
        <v>4</v>
      </c>
      <c r="V1" s="23"/>
      <c r="W1" s="23"/>
      <c r="X1" s="23"/>
      <c r="Y1" s="23"/>
      <c r="Z1" s="23"/>
      <c r="AA1" s="23"/>
      <c r="AB1" s="23"/>
    </row>
    <row r="2" spans="1:30" ht="13.15" customHeight="1" x14ac:dyDescent="0.15">
      <c r="A2" s="24" t="s">
        <v>3</v>
      </c>
      <c r="B2" s="20"/>
      <c r="C2" s="20"/>
      <c r="D2" s="20"/>
      <c r="E2" s="20"/>
      <c r="F2" s="18"/>
      <c r="G2" s="18"/>
      <c r="H2" s="18"/>
      <c r="I2" s="18"/>
      <c r="J2" s="19"/>
      <c r="K2" s="16"/>
      <c r="L2" s="16"/>
      <c r="M2" s="22"/>
      <c r="N2" s="22"/>
      <c r="O2" s="22"/>
      <c r="P2" s="20"/>
      <c r="Q2" s="20"/>
      <c r="R2" s="23"/>
      <c r="S2" s="23"/>
      <c r="T2" s="25"/>
      <c r="U2" s="23"/>
      <c r="V2" s="23"/>
      <c r="W2" s="23"/>
      <c r="X2" s="23"/>
      <c r="Y2" s="23"/>
      <c r="Z2" s="23"/>
      <c r="AA2" s="23"/>
      <c r="AB2" s="23"/>
    </row>
    <row r="3" spans="1:30" ht="13.15" customHeight="1" thickBot="1" x14ac:dyDescent="0.2">
      <c r="A3" s="24"/>
      <c r="B3" s="20"/>
      <c r="C3" s="20"/>
      <c r="D3" s="20"/>
      <c r="E3" s="20"/>
      <c r="F3" s="18"/>
      <c r="G3" s="18"/>
      <c r="H3" s="18"/>
      <c r="I3" s="18"/>
      <c r="J3" s="19"/>
      <c r="K3" s="16"/>
      <c r="L3" s="16"/>
      <c r="M3" s="22"/>
      <c r="N3" s="22"/>
      <c r="O3" s="22"/>
      <c r="P3" s="20"/>
      <c r="Q3" s="20"/>
      <c r="R3" s="23"/>
      <c r="S3" s="23"/>
      <c r="T3" s="25"/>
      <c r="U3" s="23"/>
      <c r="V3" s="23"/>
      <c r="W3" s="23"/>
      <c r="X3" s="23"/>
      <c r="Y3" s="23"/>
      <c r="Z3" s="23"/>
      <c r="AA3" s="23"/>
      <c r="AB3" s="23"/>
    </row>
    <row r="4" spans="1:30" ht="13.15" customHeight="1" x14ac:dyDescent="0.15">
      <c r="A4" s="24"/>
      <c r="B4" s="502" t="s">
        <v>128</v>
      </c>
      <c r="C4" s="505" t="s">
        <v>127</v>
      </c>
      <c r="D4" s="506"/>
      <c r="E4" s="18"/>
      <c r="F4" s="18"/>
      <c r="G4" s="18"/>
      <c r="H4" s="19"/>
      <c r="I4" s="16"/>
      <c r="J4" s="16"/>
      <c r="K4" s="22"/>
      <c r="L4" s="22"/>
      <c r="M4" s="22"/>
      <c r="N4" s="20"/>
      <c r="O4" s="20"/>
      <c r="P4" s="23"/>
      <c r="Q4" s="23"/>
      <c r="R4" s="25"/>
      <c r="S4" s="23"/>
      <c r="T4" s="23"/>
      <c r="U4" s="23"/>
      <c r="V4" s="23"/>
      <c r="W4" s="23"/>
      <c r="X4" s="23"/>
      <c r="Y4" s="23"/>
      <c r="Z4" s="23"/>
    </row>
    <row r="5" spans="1:30" ht="13.15" customHeight="1" x14ac:dyDescent="0.15">
      <c r="A5" s="24"/>
      <c r="B5" s="503"/>
      <c r="C5" s="507" t="s">
        <v>125</v>
      </c>
      <c r="D5" s="508"/>
      <c r="E5" s="18"/>
      <c r="F5" s="18"/>
      <c r="G5" s="18"/>
      <c r="H5" s="19"/>
      <c r="I5" s="16"/>
      <c r="J5" s="16"/>
      <c r="K5" s="22"/>
      <c r="L5" s="22"/>
      <c r="M5" s="22"/>
      <c r="N5" s="20"/>
      <c r="O5" s="20"/>
      <c r="P5" s="23"/>
      <c r="Q5" s="23"/>
      <c r="R5" s="25"/>
      <c r="S5" s="23"/>
      <c r="T5" s="23"/>
      <c r="U5" s="23"/>
      <c r="V5" s="23"/>
      <c r="W5" s="23"/>
      <c r="X5" s="23"/>
      <c r="Y5" s="23"/>
      <c r="Z5" s="23"/>
    </row>
    <row r="6" spans="1:30" ht="13.15" customHeight="1" thickBot="1" x14ac:dyDescent="0.2">
      <c r="A6" s="24"/>
      <c r="B6" s="504"/>
      <c r="C6" s="491" t="s">
        <v>126</v>
      </c>
      <c r="D6" s="492"/>
      <c r="E6" s="18"/>
      <c r="F6" s="18"/>
      <c r="G6" s="18"/>
      <c r="H6" s="19"/>
      <c r="I6" s="16"/>
      <c r="J6" s="16"/>
      <c r="K6" s="22"/>
      <c r="L6" s="22"/>
      <c r="M6" s="22"/>
      <c r="N6" s="20"/>
      <c r="O6" s="20"/>
      <c r="P6" s="23"/>
      <c r="Q6" s="23"/>
      <c r="R6" s="25"/>
      <c r="S6" s="23"/>
      <c r="T6" s="23"/>
      <c r="U6" s="23"/>
      <c r="V6" s="23"/>
      <c r="W6" s="23"/>
      <c r="X6" s="23"/>
      <c r="Y6" s="23"/>
      <c r="Z6" s="23"/>
    </row>
    <row r="7" spans="1:30" ht="18.75" customHeight="1" x14ac:dyDescent="0.15">
      <c r="A7" s="515" t="s">
        <v>177</v>
      </c>
      <c r="B7" s="515"/>
      <c r="C7" s="515"/>
      <c r="D7" s="515"/>
      <c r="E7" s="515"/>
      <c r="F7" s="515"/>
      <c r="G7" s="515"/>
      <c r="H7" s="515"/>
      <c r="I7" s="515"/>
      <c r="J7" s="515"/>
      <c r="K7" s="515"/>
      <c r="L7" s="515"/>
      <c r="M7" s="515"/>
      <c r="N7" s="515"/>
      <c r="O7" s="515"/>
      <c r="P7" s="515"/>
      <c r="Q7" s="23"/>
      <c r="R7" s="23"/>
      <c r="S7" s="23"/>
      <c r="T7" s="23"/>
      <c r="U7" s="23"/>
      <c r="V7" s="23"/>
      <c r="W7" s="23"/>
      <c r="X7" s="23"/>
      <c r="Y7" s="23"/>
      <c r="Z7" s="23"/>
      <c r="AA7" s="23"/>
      <c r="AB7" s="23"/>
    </row>
    <row r="8" spans="1:30" ht="13.15" customHeight="1" x14ac:dyDescent="0.15">
      <c r="A8" s="516"/>
      <c r="B8" s="517"/>
      <c r="C8" s="517"/>
      <c r="D8" s="517"/>
      <c r="E8" s="517"/>
      <c r="F8" s="517"/>
      <c r="G8" s="517"/>
      <c r="H8" s="517"/>
      <c r="I8" s="517"/>
      <c r="J8" s="517"/>
      <c r="K8" s="517"/>
      <c r="L8" s="517"/>
      <c r="M8" s="517"/>
      <c r="N8" s="517"/>
      <c r="O8" s="139"/>
      <c r="P8" s="23"/>
      <c r="Q8" s="23"/>
      <c r="R8" s="23"/>
      <c r="S8" s="23"/>
      <c r="T8" s="23"/>
      <c r="U8" s="23"/>
      <c r="V8" s="23"/>
      <c r="W8" s="23"/>
      <c r="X8" s="23"/>
      <c r="Y8" s="23"/>
      <c r="Z8" s="23"/>
      <c r="AA8" s="23"/>
      <c r="AB8" s="23"/>
    </row>
    <row r="9" spans="1:30" ht="20.45" customHeight="1" x14ac:dyDescent="0.15">
      <c r="A9" s="138"/>
      <c r="B9" s="139" t="s">
        <v>27</v>
      </c>
      <c r="C9" s="139"/>
      <c r="D9" s="139"/>
      <c r="E9" s="139"/>
      <c r="F9" s="139"/>
      <c r="G9" s="139"/>
      <c r="H9" s="139"/>
      <c r="I9" s="139"/>
      <c r="J9" s="139"/>
      <c r="K9" s="139"/>
      <c r="L9" s="139"/>
      <c r="M9" s="139"/>
      <c r="N9" s="139"/>
      <c r="O9" s="139"/>
      <c r="P9" s="23"/>
      <c r="Q9" s="23"/>
      <c r="R9" s="23"/>
      <c r="S9" s="23"/>
      <c r="T9" s="23"/>
      <c r="U9" s="23"/>
      <c r="V9" s="23"/>
      <c r="W9" s="23"/>
      <c r="X9" s="23"/>
      <c r="Y9" s="23"/>
      <c r="Z9" s="23"/>
      <c r="AA9" s="23"/>
      <c r="AB9" s="23"/>
    </row>
    <row r="10" spans="1:30" ht="20.45" customHeight="1" x14ac:dyDescent="0.15">
      <c r="A10" s="16"/>
      <c r="B10" s="461" t="s">
        <v>83</v>
      </c>
      <c r="C10" s="462"/>
      <c r="D10" s="460"/>
      <c r="E10" s="460"/>
      <c r="F10" s="460"/>
      <c r="G10" s="460"/>
      <c r="H10" s="460"/>
      <c r="I10" s="460"/>
      <c r="J10" s="460"/>
      <c r="K10" s="460"/>
      <c r="L10" s="460"/>
      <c r="M10" s="460"/>
      <c r="N10" s="460"/>
      <c r="O10" s="460"/>
      <c r="P10" s="26"/>
      <c r="Q10" s="23"/>
      <c r="R10" s="23"/>
      <c r="S10" s="23"/>
      <c r="T10" s="23"/>
      <c r="U10" s="23"/>
      <c r="V10" s="23"/>
      <c r="W10" s="23"/>
      <c r="X10" s="23"/>
      <c r="Y10" s="23"/>
      <c r="Z10" s="23"/>
      <c r="AA10" s="23"/>
      <c r="AB10" s="23"/>
    </row>
    <row r="11" spans="1:30" ht="20.45" customHeight="1" x14ac:dyDescent="0.15">
      <c r="A11" s="16"/>
      <c r="B11" s="461" t="s">
        <v>84</v>
      </c>
      <c r="C11" s="462"/>
      <c r="D11" s="460"/>
      <c r="E11" s="460"/>
      <c r="F11" s="460"/>
      <c r="G11" s="460"/>
      <c r="H11" s="460"/>
      <c r="I11" s="460"/>
      <c r="J11" s="460"/>
      <c r="K11" s="460"/>
      <c r="L11" s="460"/>
      <c r="M11" s="460"/>
      <c r="N11" s="460"/>
      <c r="O11" s="460"/>
      <c r="P11" s="26"/>
      <c r="Q11" s="23"/>
      <c r="R11" s="23"/>
      <c r="S11" s="23"/>
      <c r="T11" s="23"/>
      <c r="U11" s="23"/>
      <c r="V11" s="23"/>
      <c r="W11" s="23"/>
      <c r="X11" s="23"/>
      <c r="Y11" s="23"/>
      <c r="Z11" s="23"/>
      <c r="AA11" s="23"/>
      <c r="AB11" s="124" t="s">
        <v>102</v>
      </c>
    </row>
    <row r="12" spans="1:30" ht="13.5" customHeight="1" x14ac:dyDescent="0.15">
      <c r="A12" s="16"/>
      <c r="B12" s="479" t="s">
        <v>85</v>
      </c>
      <c r="C12" s="235" t="s">
        <v>205</v>
      </c>
      <c r="D12" s="476" t="str">
        <f>PHONETIC(D13)</f>
        <v/>
      </c>
      <c r="E12" s="477"/>
      <c r="F12" s="477"/>
      <c r="G12" s="477"/>
      <c r="H12" s="477"/>
      <c r="I12" s="478"/>
      <c r="J12" s="481" t="s">
        <v>41</v>
      </c>
      <c r="K12" s="482"/>
      <c r="L12" s="485"/>
      <c r="M12" s="486"/>
      <c r="N12" s="489" t="s">
        <v>39</v>
      </c>
      <c r="O12" s="474"/>
      <c r="P12" s="26"/>
      <c r="Q12" s="23"/>
      <c r="R12" s="23"/>
      <c r="S12" s="23"/>
      <c r="T12" s="23"/>
      <c r="U12" s="23"/>
      <c r="V12" s="23"/>
      <c r="W12" s="23"/>
      <c r="X12" s="23"/>
      <c r="Y12" s="23"/>
      <c r="Z12" s="23"/>
      <c r="AA12" s="23"/>
      <c r="AB12" s="124"/>
    </row>
    <row r="13" spans="1:30" ht="20.45" customHeight="1" x14ac:dyDescent="0.15">
      <c r="A13" s="16"/>
      <c r="B13" s="480"/>
      <c r="C13" s="236" t="s">
        <v>206</v>
      </c>
      <c r="D13" s="512"/>
      <c r="E13" s="513"/>
      <c r="F13" s="513"/>
      <c r="G13" s="513"/>
      <c r="H13" s="513"/>
      <c r="I13" s="514"/>
      <c r="J13" s="483"/>
      <c r="K13" s="484"/>
      <c r="L13" s="487"/>
      <c r="M13" s="488"/>
      <c r="N13" s="490"/>
      <c r="O13" s="475"/>
      <c r="P13" s="27"/>
      <c r="Q13" s="23"/>
      <c r="R13" s="23"/>
      <c r="S13" s="23"/>
      <c r="T13" s="23"/>
      <c r="U13" s="23"/>
      <c r="V13" s="23"/>
      <c r="W13" s="23"/>
      <c r="X13" s="23"/>
      <c r="Y13" s="23"/>
      <c r="Z13" s="23"/>
      <c r="AA13" s="23"/>
      <c r="AB13" s="144">
        <v>46143</v>
      </c>
      <c r="AC13" s="135" t="s">
        <v>40</v>
      </c>
      <c r="AD13" s="144">
        <v>46418</v>
      </c>
    </row>
    <row r="14" spans="1:30" ht="20.45" customHeight="1" x14ac:dyDescent="0.15">
      <c r="A14" s="16"/>
      <c r="B14" s="498" t="s">
        <v>86</v>
      </c>
      <c r="C14" s="499"/>
      <c r="D14" s="471"/>
      <c r="E14" s="472"/>
      <c r="F14" s="473"/>
      <c r="G14" s="135" t="s">
        <v>40</v>
      </c>
      <c r="H14" s="471"/>
      <c r="I14" s="473"/>
      <c r="J14" s="128">
        <f>EDATE(D14,6)</f>
        <v>182</v>
      </c>
      <c r="K14" s="13" t="s">
        <v>104</v>
      </c>
      <c r="L14" s="28"/>
      <c r="M14" s="28"/>
      <c r="N14" s="28"/>
      <c r="O14" s="29"/>
      <c r="P14" s="30"/>
      <c r="Q14" s="23"/>
      <c r="R14" s="23"/>
      <c r="S14" s="23"/>
      <c r="T14" s="23"/>
      <c r="U14" s="23"/>
      <c r="V14" s="23"/>
      <c r="W14" s="23"/>
      <c r="X14" s="23"/>
      <c r="Y14" s="23"/>
      <c r="Z14" s="23"/>
      <c r="AA14" s="23"/>
    </row>
    <row r="15" spans="1:30" ht="20.45" customHeight="1" x14ac:dyDescent="0.15">
      <c r="A15" s="16"/>
      <c r="B15" s="500"/>
      <c r="C15" s="501"/>
      <c r="D15" s="469" t="str">
        <f>IF(AND(D14&gt;=$AB$13,D14&lt;=$AD$13),"","雇用開始日を正しく入力")</f>
        <v>雇用開始日を正しく入力</v>
      </c>
      <c r="E15" s="470"/>
      <c r="F15" s="470"/>
      <c r="G15" s="129"/>
      <c r="H15" s="470" t="str">
        <f>IF(AND(H14&gt;=$AB$16,H14&lt;=$AD$16),"","雇用終了日を正しく入力")</f>
        <v>雇用終了日を正しく入力</v>
      </c>
      <c r="I15" s="470"/>
      <c r="J15" s="470" t="str">
        <f>IF(AND(H14&gt;=$D$14,H14&lt;$J$14),"","雇用期間は６か月以内")</f>
        <v/>
      </c>
      <c r="K15" s="470"/>
      <c r="L15" s="125"/>
      <c r="M15" s="125"/>
      <c r="N15" s="126"/>
      <c r="O15" s="127"/>
      <c r="P15" s="30"/>
      <c r="Q15" s="23"/>
      <c r="R15" s="23"/>
      <c r="S15" s="23"/>
      <c r="T15" s="23"/>
      <c r="U15" s="23"/>
      <c r="V15" s="23"/>
      <c r="W15" s="23"/>
      <c r="X15" s="23"/>
      <c r="Y15" s="23"/>
      <c r="Z15" s="23"/>
      <c r="AA15" s="23"/>
      <c r="AB15" s="124" t="s">
        <v>103</v>
      </c>
    </row>
    <row r="16" spans="1:30" ht="27" customHeight="1" x14ac:dyDescent="0.15">
      <c r="A16" s="16"/>
      <c r="B16" s="463" t="s">
        <v>87</v>
      </c>
      <c r="C16" s="464"/>
      <c r="D16" s="1"/>
      <c r="E16" s="461" t="s">
        <v>28</v>
      </c>
      <c r="F16" s="555"/>
      <c r="G16" s="555"/>
      <c r="H16" s="555"/>
      <c r="I16" s="555"/>
      <c r="J16" s="555"/>
      <c r="K16" s="555"/>
      <c r="L16" s="556"/>
      <c r="M16" s="556"/>
      <c r="N16" s="31">
        <v>1</v>
      </c>
      <c r="O16" s="32"/>
      <c r="P16" s="33"/>
      <c r="Q16" s="23"/>
      <c r="R16" s="23"/>
      <c r="S16" s="23"/>
      <c r="T16" s="23"/>
      <c r="U16" s="23"/>
      <c r="V16" s="23"/>
      <c r="W16" s="23"/>
      <c r="X16" s="23"/>
      <c r="Y16" s="23"/>
      <c r="Z16" s="23"/>
      <c r="AA16" s="23"/>
      <c r="AB16" s="216">
        <v>46143</v>
      </c>
      <c r="AC16" s="217" t="s">
        <v>40</v>
      </c>
      <c r="AD16" s="216">
        <v>46418</v>
      </c>
    </row>
    <row r="17" spans="1:38" ht="27" customHeight="1" x14ac:dyDescent="0.15">
      <c r="A17" s="16"/>
      <c r="B17" s="465"/>
      <c r="C17" s="466"/>
      <c r="D17" s="1"/>
      <c r="E17" s="461" t="s">
        <v>29</v>
      </c>
      <c r="F17" s="555"/>
      <c r="G17" s="555"/>
      <c r="H17" s="555"/>
      <c r="I17" s="555"/>
      <c r="J17" s="555"/>
      <c r="K17" s="555"/>
      <c r="L17" s="555"/>
      <c r="M17" s="555"/>
      <c r="N17" s="137"/>
      <c r="O17" s="136"/>
      <c r="P17" s="33"/>
      <c r="Q17" s="34"/>
      <c r="R17" s="23"/>
      <c r="S17" s="215"/>
      <c r="T17" s="34"/>
      <c r="U17" s="34"/>
      <c r="V17" s="34"/>
      <c r="W17" s="34"/>
      <c r="X17" s="34"/>
      <c r="Y17" s="34"/>
      <c r="Z17" s="34"/>
      <c r="AA17" s="34"/>
      <c r="AB17" s="34"/>
      <c r="AC17" s="177"/>
      <c r="AD17" s="177"/>
      <c r="AE17" s="177"/>
      <c r="AF17" s="177"/>
      <c r="AG17" s="177"/>
      <c r="AH17" s="177"/>
      <c r="AI17" s="177"/>
      <c r="AJ17" s="177"/>
      <c r="AK17" s="177"/>
      <c r="AL17" s="177"/>
    </row>
    <row r="18" spans="1:38" ht="27" customHeight="1" x14ac:dyDescent="0.15">
      <c r="A18" s="16"/>
      <c r="B18" s="467"/>
      <c r="C18" s="468"/>
      <c r="D18" s="1"/>
      <c r="E18" s="461" t="s">
        <v>183</v>
      </c>
      <c r="F18" s="555"/>
      <c r="G18" s="555"/>
      <c r="H18" s="555"/>
      <c r="I18" s="555"/>
      <c r="J18" s="555"/>
      <c r="K18" s="555"/>
      <c r="L18" s="555"/>
      <c r="M18" s="555"/>
      <c r="N18" s="137"/>
      <c r="O18" s="136"/>
      <c r="P18" s="33"/>
      <c r="Q18" s="34"/>
      <c r="R18" s="23"/>
      <c r="S18" s="215"/>
      <c r="T18" s="34"/>
      <c r="U18" s="34"/>
      <c r="V18" s="34"/>
      <c r="W18" s="34"/>
      <c r="X18" s="34"/>
      <c r="Y18" s="34"/>
      <c r="Z18" s="34"/>
      <c r="AA18" s="34"/>
      <c r="AB18" s="34"/>
      <c r="AC18" s="177"/>
      <c r="AD18" s="177"/>
      <c r="AE18" s="177"/>
      <c r="AF18" s="177"/>
      <c r="AG18" s="177"/>
      <c r="AH18" s="177"/>
      <c r="AI18" s="177"/>
      <c r="AJ18" s="177"/>
      <c r="AK18" s="177"/>
      <c r="AL18" s="177"/>
    </row>
    <row r="19" spans="1:38" ht="27" customHeight="1" x14ac:dyDescent="0.15">
      <c r="A19" s="16"/>
      <c r="B19" s="459" t="s">
        <v>88</v>
      </c>
      <c r="C19" s="459"/>
      <c r="D19" s="1"/>
      <c r="E19" s="509" t="s">
        <v>156</v>
      </c>
      <c r="F19" s="510"/>
      <c r="G19" s="510"/>
      <c r="H19" s="510"/>
      <c r="I19" s="511"/>
      <c r="J19" s="1"/>
      <c r="K19" s="497" t="s">
        <v>157</v>
      </c>
      <c r="L19" s="497"/>
      <c r="M19" s="497"/>
      <c r="N19" s="497"/>
      <c r="O19" s="497"/>
      <c r="P19" s="35"/>
      <c r="Q19" s="34"/>
      <c r="R19" s="23"/>
      <c r="S19" s="560"/>
      <c r="T19" s="561"/>
      <c r="U19" s="34"/>
      <c r="V19" s="562"/>
      <c r="W19" s="562"/>
      <c r="X19" s="562"/>
      <c r="Y19" s="562"/>
      <c r="Z19" s="562"/>
      <c r="AA19" s="34"/>
      <c r="AB19" s="563"/>
      <c r="AC19" s="563"/>
      <c r="AD19" s="563"/>
      <c r="AE19" s="563"/>
      <c r="AF19" s="563"/>
      <c r="AG19" s="213"/>
      <c r="AH19" s="557"/>
      <c r="AI19" s="557"/>
      <c r="AJ19" s="557"/>
      <c r="AK19" s="557"/>
      <c r="AL19" s="557"/>
    </row>
    <row r="20" spans="1:38" ht="27" customHeight="1" x14ac:dyDescent="0.15">
      <c r="A20" s="16"/>
      <c r="B20" s="459"/>
      <c r="C20" s="459"/>
      <c r="D20" s="1"/>
      <c r="E20" s="497" t="s">
        <v>201</v>
      </c>
      <c r="F20" s="497"/>
      <c r="G20" s="497"/>
      <c r="H20" s="497"/>
      <c r="I20" s="497"/>
      <c r="J20" s="210"/>
      <c r="K20" s="201"/>
      <c r="L20" s="201"/>
      <c r="M20" s="201"/>
      <c r="N20" s="201"/>
      <c r="O20" s="201"/>
      <c r="P20" s="35"/>
      <c r="Q20" s="34"/>
      <c r="R20" s="23"/>
      <c r="S20" s="198"/>
      <c r="T20" s="199"/>
      <c r="U20" s="34"/>
      <c r="V20" s="200"/>
      <c r="W20" s="200"/>
      <c r="X20" s="200"/>
      <c r="Y20" s="200"/>
      <c r="Z20" s="200"/>
      <c r="AA20" s="34"/>
      <c r="AB20" s="201"/>
      <c r="AC20" s="201"/>
      <c r="AD20" s="201"/>
      <c r="AE20" s="201"/>
      <c r="AF20" s="201"/>
      <c r="AG20" s="213"/>
      <c r="AH20" s="214"/>
      <c r="AI20" s="214"/>
      <c r="AJ20" s="214"/>
      <c r="AK20" s="214"/>
      <c r="AL20" s="214"/>
    </row>
    <row r="21" spans="1:38" ht="18" customHeight="1" x14ac:dyDescent="0.15">
      <c r="A21" s="16"/>
      <c r="B21" s="198"/>
      <c r="C21" s="199"/>
      <c r="D21" s="210"/>
      <c r="E21" s="200"/>
      <c r="F21" s="200"/>
      <c r="G21" s="200"/>
      <c r="H21" s="200"/>
      <c r="I21" s="200"/>
      <c r="J21" s="201"/>
      <c r="K21" s="201"/>
      <c r="L21" s="201"/>
      <c r="M21" s="201"/>
      <c r="N21" s="201"/>
      <c r="O21" s="201"/>
      <c r="P21" s="35"/>
      <c r="Q21" s="34"/>
      <c r="R21" s="23"/>
      <c r="S21" s="23"/>
      <c r="T21" s="23"/>
      <c r="U21" s="23"/>
      <c r="V21" s="23"/>
      <c r="W21" s="23"/>
      <c r="X21" s="23"/>
      <c r="Y21" s="23"/>
      <c r="Z21" s="23"/>
      <c r="AA21" s="34"/>
    </row>
    <row r="22" spans="1:38" ht="20.45" customHeight="1" thickBot="1" x14ac:dyDescent="0.2">
      <c r="A22" s="33"/>
      <c r="B22" s="36" t="s">
        <v>30</v>
      </c>
      <c r="C22" s="33"/>
      <c r="D22" s="37" t="s">
        <v>108</v>
      </c>
      <c r="E22" s="38"/>
      <c r="F22" s="38"/>
      <c r="G22" s="38"/>
      <c r="H22" s="38"/>
      <c r="I22" s="38"/>
      <c r="J22" s="38"/>
      <c r="K22" s="30"/>
      <c r="L22" s="30"/>
      <c r="M22" s="30"/>
      <c r="N22" s="39"/>
      <c r="O22" s="30"/>
      <c r="P22" s="30"/>
      <c r="Q22" s="34"/>
      <c r="R22" s="34"/>
      <c r="S22" s="123"/>
      <c r="T22" s="34"/>
      <c r="U22" s="34"/>
      <c r="V22" s="34"/>
      <c r="W22" s="34"/>
      <c r="X22" s="34"/>
      <c r="Y22" s="34"/>
      <c r="Z22" s="34"/>
      <c r="AA22" s="34"/>
      <c r="AB22" s="218">
        <f>COUNTA(D19:D19,J19)</f>
        <v>0</v>
      </c>
    </row>
    <row r="23" spans="1:38" ht="60.75" customHeight="1" thickBot="1" x14ac:dyDescent="0.2">
      <c r="A23" s="33"/>
      <c r="B23" s="528" t="s">
        <v>82</v>
      </c>
      <c r="C23" s="529"/>
      <c r="D23" s="522" t="s">
        <v>188</v>
      </c>
      <c r="E23" s="522"/>
      <c r="F23" s="522"/>
      <c r="G23" s="522"/>
      <c r="H23" s="522"/>
      <c r="I23" s="522"/>
      <c r="J23" s="522"/>
      <c r="K23" s="522"/>
      <c r="L23" s="522"/>
      <c r="M23" s="522"/>
      <c r="N23" s="522"/>
      <c r="O23" s="523"/>
      <c r="P23" s="40"/>
      <c r="Q23" s="23"/>
      <c r="R23" s="34"/>
      <c r="S23" s="215"/>
      <c r="T23" s="34"/>
      <c r="U23" s="34"/>
      <c r="V23" s="34"/>
      <c r="W23" s="34"/>
      <c r="X23" s="34"/>
      <c r="Y23" s="34"/>
      <c r="Z23" s="34"/>
      <c r="AA23" s="34"/>
      <c r="AB23" s="34"/>
      <c r="AC23" s="177"/>
      <c r="AD23" s="177"/>
      <c r="AE23" s="177"/>
      <c r="AF23" s="177"/>
      <c r="AG23" s="177"/>
    </row>
    <row r="24" spans="1:38" ht="52.5" customHeight="1" thickBot="1" x14ac:dyDescent="0.2">
      <c r="A24" s="16"/>
      <c r="B24" s="533" t="s">
        <v>31</v>
      </c>
      <c r="C24" s="529"/>
      <c r="D24" s="522" t="s">
        <v>186</v>
      </c>
      <c r="E24" s="526"/>
      <c r="F24" s="526"/>
      <c r="G24" s="526"/>
      <c r="H24" s="526"/>
      <c r="I24" s="526"/>
      <c r="J24" s="526"/>
      <c r="K24" s="526"/>
      <c r="L24" s="526"/>
      <c r="M24" s="526"/>
      <c r="N24" s="526"/>
      <c r="O24" s="527"/>
      <c r="P24" s="40"/>
      <c r="Q24" s="23"/>
      <c r="R24" s="23"/>
      <c r="S24" s="553"/>
      <c r="T24" s="554"/>
      <c r="U24" s="554"/>
      <c r="V24" s="554"/>
      <c r="W24" s="554"/>
      <c r="X24" s="554"/>
      <c r="Y24" s="554"/>
      <c r="Z24" s="554"/>
      <c r="AA24" s="554"/>
      <c r="AB24" s="554"/>
      <c r="AC24" s="554"/>
      <c r="AD24" s="554"/>
      <c r="AE24" s="177"/>
      <c r="AF24" s="177"/>
      <c r="AG24" s="177"/>
    </row>
    <row r="25" spans="1:38" ht="36" customHeight="1" thickBot="1" x14ac:dyDescent="0.2">
      <c r="A25" s="16"/>
      <c r="B25" s="449" t="s">
        <v>46</v>
      </c>
      <c r="C25" s="450"/>
      <c r="D25" s="543" t="s">
        <v>45</v>
      </c>
      <c r="E25" s="544"/>
      <c r="F25" s="544"/>
      <c r="G25" s="545"/>
      <c r="H25" s="145"/>
      <c r="I25" s="540" t="s">
        <v>43</v>
      </c>
      <c r="J25" s="541"/>
      <c r="K25" s="541"/>
      <c r="L25" s="541"/>
      <c r="M25" s="541"/>
      <c r="N25" s="541"/>
      <c r="O25" s="541"/>
      <c r="P25" s="542"/>
      <c r="Q25" s="23"/>
      <c r="R25" s="23"/>
      <c r="S25" s="34"/>
      <c r="T25" s="34"/>
      <c r="U25" s="34"/>
      <c r="V25" s="34"/>
      <c r="W25" s="34"/>
      <c r="X25" s="34"/>
      <c r="Y25" s="34"/>
      <c r="Z25" s="34"/>
      <c r="AA25" s="34"/>
      <c r="AB25" s="34"/>
      <c r="AC25" s="177"/>
      <c r="AD25" s="177"/>
      <c r="AE25" s="177"/>
      <c r="AF25" s="177"/>
      <c r="AG25" s="177"/>
    </row>
    <row r="26" spans="1:38" ht="36" customHeight="1" thickBot="1" x14ac:dyDescent="0.2">
      <c r="A26" s="16"/>
      <c r="B26" s="451"/>
      <c r="C26" s="452"/>
      <c r="D26" s="546"/>
      <c r="E26" s="547"/>
      <c r="F26" s="547"/>
      <c r="G26" s="548"/>
      <c r="H26" s="146"/>
      <c r="I26" s="540" t="s">
        <v>44</v>
      </c>
      <c r="J26" s="541"/>
      <c r="K26" s="541"/>
      <c r="L26" s="541"/>
      <c r="M26" s="541"/>
      <c r="N26" s="541"/>
      <c r="O26" s="541"/>
      <c r="P26" s="541"/>
      <c r="Q26" s="23"/>
      <c r="R26" s="23"/>
      <c r="S26" s="34"/>
      <c r="T26" s="34"/>
      <c r="U26" s="34"/>
      <c r="V26" s="34"/>
      <c r="W26" s="34"/>
      <c r="X26" s="34"/>
      <c r="Y26" s="34"/>
      <c r="Z26" s="34"/>
      <c r="AA26" s="34"/>
      <c r="AB26" s="34"/>
      <c r="AC26" s="177"/>
      <c r="AD26" s="177"/>
      <c r="AE26" s="177"/>
      <c r="AF26" s="177"/>
      <c r="AG26" s="177"/>
    </row>
    <row r="27" spans="1:38" ht="36" customHeight="1" thickBot="1" x14ac:dyDescent="0.2">
      <c r="A27" s="16"/>
      <c r="B27" s="451"/>
      <c r="C27" s="452"/>
      <c r="D27" s="546"/>
      <c r="E27" s="547"/>
      <c r="F27" s="547"/>
      <c r="G27" s="548"/>
      <c r="H27" s="147"/>
      <c r="I27" s="520" t="s">
        <v>42</v>
      </c>
      <c r="J27" s="521"/>
      <c r="K27" s="521"/>
      <c r="L27" s="521"/>
      <c r="M27" s="521"/>
      <c r="N27" s="521"/>
      <c r="O27" s="521"/>
      <c r="P27" s="521"/>
      <c r="Q27" s="23"/>
      <c r="R27" s="23"/>
      <c r="S27" s="215"/>
      <c r="T27" s="34"/>
      <c r="U27" s="34"/>
      <c r="V27" s="34"/>
      <c r="W27" s="34"/>
      <c r="X27" s="34"/>
      <c r="Y27" s="34"/>
      <c r="Z27" s="34"/>
      <c r="AA27" s="34"/>
      <c r="AB27" s="34"/>
      <c r="AC27" s="177"/>
      <c r="AD27" s="177"/>
      <c r="AE27" s="177"/>
      <c r="AF27" s="177"/>
      <c r="AG27" s="177"/>
    </row>
    <row r="28" spans="1:38" ht="36" customHeight="1" thickBot="1" x14ac:dyDescent="0.2">
      <c r="A28" s="16"/>
      <c r="B28" s="451"/>
      <c r="C28" s="452"/>
      <c r="D28" s="518"/>
      <c r="E28" s="549"/>
      <c r="F28" s="549"/>
      <c r="G28" s="550"/>
      <c r="H28" s="221"/>
      <c r="I28" s="551" t="s">
        <v>190</v>
      </c>
      <c r="J28" s="552"/>
      <c r="K28" s="552"/>
      <c r="L28" s="552"/>
      <c r="M28" s="552"/>
      <c r="N28" s="552"/>
      <c r="O28" s="552"/>
      <c r="P28" s="540"/>
      <c r="Q28" s="23"/>
      <c r="R28" s="23"/>
      <c r="S28" s="215"/>
      <c r="T28" s="34"/>
      <c r="U28" s="34"/>
      <c r="V28" s="34"/>
      <c r="W28" s="34"/>
      <c r="X28" s="34"/>
      <c r="Y28" s="34"/>
      <c r="Z28" s="34"/>
      <c r="AA28" s="34"/>
      <c r="AB28" s="34"/>
      <c r="AC28" s="177"/>
      <c r="AD28" s="177"/>
      <c r="AE28" s="177"/>
      <c r="AF28" s="177"/>
      <c r="AG28" s="177"/>
    </row>
    <row r="29" spans="1:38" ht="44.25" customHeight="1" thickBot="1" x14ac:dyDescent="0.2">
      <c r="A29" s="16"/>
      <c r="B29" s="451"/>
      <c r="C29" s="452"/>
      <c r="D29" s="455" t="s">
        <v>184</v>
      </c>
      <c r="E29" s="455"/>
      <c r="F29" s="455"/>
      <c r="G29" s="456"/>
      <c r="H29" s="145"/>
      <c r="I29" s="493" t="s">
        <v>182</v>
      </c>
      <c r="J29" s="494"/>
      <c r="K29" s="494"/>
      <c r="L29" s="494"/>
      <c r="M29" s="494"/>
      <c r="N29" s="494"/>
      <c r="O29" s="494"/>
      <c r="P29" s="494"/>
      <c r="Q29" s="23"/>
      <c r="R29" s="23"/>
      <c r="S29" s="234"/>
      <c r="T29" s="234"/>
      <c r="U29" s="234"/>
      <c r="V29" s="234"/>
      <c r="W29" s="219"/>
      <c r="X29" s="219"/>
      <c r="Y29" s="34"/>
      <c r="Z29" s="564"/>
      <c r="AA29" s="564"/>
      <c r="AB29" s="564"/>
      <c r="AC29" s="564"/>
      <c r="AD29" s="564"/>
      <c r="AE29" s="564"/>
      <c r="AF29" s="564"/>
      <c r="AG29" s="564"/>
    </row>
    <row r="30" spans="1:38" ht="44.25" customHeight="1" thickBot="1" x14ac:dyDescent="0.2">
      <c r="A30" s="16"/>
      <c r="B30" s="451"/>
      <c r="C30" s="452"/>
      <c r="D30" s="457"/>
      <c r="E30" s="457"/>
      <c r="F30" s="457"/>
      <c r="G30" s="458"/>
      <c r="H30" s="146"/>
      <c r="I30" s="495" t="s">
        <v>164</v>
      </c>
      <c r="J30" s="496"/>
      <c r="K30" s="496"/>
      <c r="L30" s="496"/>
      <c r="M30" s="496"/>
      <c r="N30" s="496"/>
      <c r="O30" s="496"/>
      <c r="P30" s="496"/>
      <c r="Q30" s="23"/>
      <c r="R30" s="23"/>
      <c r="S30" s="234"/>
      <c r="T30" s="234"/>
      <c r="U30" s="234"/>
      <c r="V30" s="234"/>
      <c r="W30" s="219"/>
      <c r="X30" s="219"/>
      <c r="Y30" s="34"/>
      <c r="Z30" s="564"/>
      <c r="AA30" s="564"/>
      <c r="AB30" s="564"/>
      <c r="AC30" s="564"/>
      <c r="AD30" s="564"/>
      <c r="AE30" s="564"/>
      <c r="AF30" s="564"/>
      <c r="AG30" s="564"/>
    </row>
    <row r="31" spans="1:38" ht="43.5" customHeight="1" thickBot="1" x14ac:dyDescent="0.2">
      <c r="A31" s="16"/>
      <c r="B31" s="453"/>
      <c r="C31" s="454"/>
      <c r="D31" s="455" t="s">
        <v>109</v>
      </c>
      <c r="E31" s="530"/>
      <c r="F31" s="530"/>
      <c r="G31" s="530"/>
      <c r="H31" s="530"/>
      <c r="I31" s="530"/>
      <c r="J31" s="530"/>
      <c r="K31" s="530"/>
      <c r="L31" s="530"/>
      <c r="M31" s="530"/>
      <c r="N31" s="530"/>
      <c r="O31" s="531"/>
      <c r="P31" s="40"/>
      <c r="Q31" s="23"/>
      <c r="R31" s="23"/>
      <c r="S31" s="123"/>
      <c r="T31" s="23"/>
      <c r="U31" s="23"/>
      <c r="V31" s="23"/>
      <c r="W31" s="23"/>
      <c r="X31" s="23"/>
      <c r="Y31" s="23"/>
      <c r="Z31" s="23"/>
      <c r="AA31" s="23"/>
      <c r="AB31" s="23"/>
    </row>
    <row r="32" spans="1:38" ht="43.5" customHeight="1" thickBot="1" x14ac:dyDescent="0.2">
      <c r="A32" s="16"/>
      <c r="B32" s="518" t="s">
        <v>32</v>
      </c>
      <c r="C32" s="519"/>
      <c r="D32" s="524" t="s">
        <v>101</v>
      </c>
      <c r="E32" s="524"/>
      <c r="F32" s="524"/>
      <c r="G32" s="524"/>
      <c r="H32" s="524"/>
      <c r="I32" s="524"/>
      <c r="J32" s="524"/>
      <c r="K32" s="524"/>
      <c r="L32" s="524"/>
      <c r="M32" s="524"/>
      <c r="N32" s="524"/>
      <c r="O32" s="525"/>
      <c r="P32" s="40"/>
      <c r="Q32" s="23"/>
      <c r="R32" s="23"/>
      <c r="S32" s="23"/>
      <c r="T32" s="23"/>
      <c r="U32" s="559"/>
      <c r="V32" s="559"/>
      <c r="W32" s="559"/>
      <c r="X32" s="559"/>
      <c r="Y32" s="559"/>
      <c r="Z32" s="559"/>
      <c r="AA32" s="559"/>
      <c r="AB32" s="559"/>
    </row>
    <row r="33" spans="1:28" ht="46.5" customHeight="1" thickBot="1" x14ac:dyDescent="0.2">
      <c r="A33" s="16"/>
      <c r="B33" s="534" t="s">
        <v>33</v>
      </c>
      <c r="C33" s="535"/>
      <c r="D33" s="455" t="s">
        <v>185</v>
      </c>
      <c r="E33" s="455"/>
      <c r="F33" s="455"/>
      <c r="G33" s="455"/>
      <c r="H33" s="455"/>
      <c r="I33" s="455"/>
      <c r="J33" s="455"/>
      <c r="K33" s="455"/>
      <c r="L33" s="455"/>
      <c r="M33" s="455"/>
      <c r="N33" s="455"/>
      <c r="O33" s="532"/>
      <c r="P33" s="41"/>
      <c r="Q33" s="23"/>
      <c r="R33" s="23"/>
      <c r="S33" s="23"/>
      <c r="T33" s="23"/>
      <c r="U33" s="559"/>
      <c r="V33" s="559"/>
      <c r="W33" s="559"/>
      <c r="X33" s="559"/>
      <c r="Y33" s="559"/>
      <c r="Z33" s="559"/>
      <c r="AA33" s="559"/>
      <c r="AB33" s="559"/>
    </row>
    <row r="34" spans="1:28" ht="46.5" customHeight="1" thickBot="1" x14ac:dyDescent="0.2">
      <c r="A34" s="16"/>
      <c r="B34" s="536"/>
      <c r="C34" s="537"/>
      <c r="D34" s="455" t="s">
        <v>34</v>
      </c>
      <c r="E34" s="455"/>
      <c r="F34" s="455"/>
      <c r="G34" s="455"/>
      <c r="H34" s="455"/>
      <c r="I34" s="455"/>
      <c r="J34" s="455"/>
      <c r="K34" s="455"/>
      <c r="L34" s="455"/>
      <c r="M34" s="455"/>
      <c r="N34" s="455"/>
      <c r="O34" s="532"/>
      <c r="P34" s="41"/>
      <c r="Q34" s="23"/>
      <c r="R34" s="23"/>
      <c r="S34" s="23"/>
      <c r="T34" s="23"/>
      <c r="U34" s="23"/>
      <c r="V34" s="23"/>
      <c r="W34" s="23"/>
      <c r="X34" s="23"/>
      <c r="Y34" s="23"/>
      <c r="Z34" s="23"/>
      <c r="AA34" s="23"/>
      <c r="AB34" s="23"/>
    </row>
    <row r="35" spans="1:28" ht="46.5" customHeight="1" thickBot="1" x14ac:dyDescent="0.2">
      <c r="A35" s="16"/>
      <c r="B35" s="538"/>
      <c r="C35" s="539"/>
      <c r="D35" s="455" t="s">
        <v>35</v>
      </c>
      <c r="E35" s="455"/>
      <c r="F35" s="455"/>
      <c r="G35" s="455"/>
      <c r="H35" s="455"/>
      <c r="I35" s="455"/>
      <c r="J35" s="455"/>
      <c r="K35" s="455"/>
      <c r="L35" s="455"/>
      <c r="M35" s="455"/>
      <c r="N35" s="455"/>
      <c r="O35" s="532"/>
      <c r="P35" s="41"/>
      <c r="Q35" s="23"/>
      <c r="R35" s="23"/>
      <c r="S35" s="558"/>
      <c r="T35" s="558"/>
      <c r="U35" s="558"/>
      <c r="V35" s="558"/>
      <c r="W35" s="558"/>
      <c r="X35" s="558"/>
      <c r="Y35" s="558"/>
      <c r="Z35" s="558"/>
      <c r="AA35" s="558"/>
      <c r="AB35" s="558"/>
    </row>
    <row r="36" spans="1:28" ht="46.5" customHeight="1" thickBot="1" x14ac:dyDescent="0.2">
      <c r="A36" s="16"/>
      <c r="B36" s="518" t="s">
        <v>89</v>
      </c>
      <c r="C36" s="519"/>
      <c r="D36" s="455" t="s">
        <v>110</v>
      </c>
      <c r="E36" s="455"/>
      <c r="F36" s="455"/>
      <c r="G36" s="455"/>
      <c r="H36" s="455"/>
      <c r="I36" s="455"/>
      <c r="J36" s="455"/>
      <c r="K36" s="455"/>
      <c r="L36" s="455"/>
      <c r="M36" s="455"/>
      <c r="N36" s="455"/>
      <c r="O36" s="532"/>
      <c r="P36" s="41"/>
      <c r="Q36" s="23"/>
      <c r="R36" s="23"/>
      <c r="S36" s="23"/>
      <c r="T36" s="23"/>
      <c r="U36" s="23"/>
      <c r="V36" s="23"/>
      <c r="W36" s="23"/>
      <c r="X36" s="23"/>
      <c r="Y36" s="23"/>
      <c r="Z36" s="23"/>
      <c r="AA36" s="23"/>
      <c r="AB36" s="23"/>
    </row>
    <row r="37" spans="1:28" ht="11.25" customHeight="1" x14ac:dyDescent="0.15">
      <c r="A37" s="16"/>
      <c r="B37" s="42"/>
      <c r="C37" s="42"/>
      <c r="D37" s="30"/>
      <c r="E37" s="30"/>
      <c r="F37" s="30"/>
      <c r="G37" s="30"/>
      <c r="H37" s="30"/>
      <c r="I37" s="30"/>
      <c r="J37" s="30"/>
      <c r="K37" s="30"/>
      <c r="L37" s="30"/>
      <c r="M37" s="30"/>
      <c r="N37" s="30"/>
      <c r="O37" s="30"/>
      <c r="P37" s="30"/>
      <c r="Q37" s="23"/>
      <c r="R37" s="23"/>
      <c r="S37" s="23"/>
      <c r="T37" s="23"/>
      <c r="U37" s="23"/>
      <c r="V37" s="23"/>
      <c r="W37" s="23"/>
      <c r="X37" s="23"/>
      <c r="Y37" s="23"/>
      <c r="Z37" s="23"/>
      <c r="AA37" s="23"/>
      <c r="AB37" s="23"/>
    </row>
    <row r="38" spans="1:28" ht="15.75" customHeight="1" x14ac:dyDescent="0.15">
      <c r="A38" s="43"/>
      <c r="B38" s="44" t="s">
        <v>36</v>
      </c>
      <c r="C38" s="43"/>
      <c r="D38" s="43"/>
      <c r="E38" s="45"/>
      <c r="F38" s="43"/>
      <c r="G38" s="45"/>
      <c r="H38" s="45"/>
      <c r="I38" s="45"/>
      <c r="J38" s="45"/>
      <c r="K38" s="43"/>
      <c r="L38" s="43"/>
      <c r="M38" s="43"/>
      <c r="N38" s="43"/>
      <c r="O38" s="43"/>
      <c r="P38" s="43"/>
      <c r="Q38" s="43"/>
      <c r="R38" s="43"/>
      <c r="S38" s="43"/>
      <c r="T38" s="43"/>
      <c r="U38" s="43"/>
      <c r="V38" s="43"/>
      <c r="W38" s="43"/>
      <c r="X38" s="43"/>
      <c r="Y38" s="43"/>
      <c r="Z38" s="43"/>
      <c r="AA38" s="43"/>
      <c r="AB38" s="43"/>
    </row>
    <row r="39" spans="1:28" ht="7.5" customHeight="1" x14ac:dyDescent="0.15">
      <c r="A39" s="43"/>
      <c r="B39" s="45"/>
      <c r="C39" s="46"/>
      <c r="D39" s="45"/>
      <c r="E39" s="45"/>
      <c r="F39" s="45"/>
      <c r="G39" s="45"/>
      <c r="H39" s="45"/>
      <c r="I39" s="45"/>
      <c r="J39" s="45"/>
      <c r="K39" s="43"/>
      <c r="L39" s="43"/>
      <c r="M39" s="43"/>
      <c r="N39" s="43"/>
      <c r="O39" s="43"/>
      <c r="P39" s="43"/>
      <c r="Q39" s="43"/>
      <c r="R39" s="43"/>
      <c r="S39" s="43"/>
      <c r="T39" s="43"/>
      <c r="U39" s="43"/>
      <c r="V39" s="43"/>
      <c r="W39" s="43"/>
      <c r="X39" s="43"/>
      <c r="Y39" s="43"/>
      <c r="Z39" s="43"/>
      <c r="AA39" s="43"/>
      <c r="AB39" s="43"/>
    </row>
    <row r="40" spans="1:28" ht="18.600000000000001" customHeight="1" x14ac:dyDescent="0.15">
      <c r="A40" s="43"/>
      <c r="B40" s="45" t="s">
        <v>37</v>
      </c>
      <c r="C40" s="47"/>
      <c r="D40" s="45"/>
      <c r="E40" s="45"/>
      <c r="F40" s="45"/>
      <c r="G40" s="45"/>
      <c r="H40" s="45"/>
      <c r="I40" s="45"/>
      <c r="J40" s="45"/>
      <c r="K40" s="43"/>
      <c r="L40" s="43"/>
      <c r="M40" s="43"/>
      <c r="N40" s="43"/>
      <c r="O40" s="43"/>
      <c r="P40" s="43"/>
      <c r="Q40" s="43"/>
      <c r="R40" s="43"/>
      <c r="S40" s="43"/>
      <c r="T40" s="43"/>
      <c r="U40" s="43"/>
      <c r="V40" s="43"/>
      <c r="W40" s="43"/>
      <c r="X40" s="43"/>
      <c r="Y40" s="43"/>
      <c r="Z40" s="43"/>
      <c r="AA40" s="43"/>
      <c r="AB40" s="43"/>
    </row>
    <row r="41" spans="1:28" ht="12.75" customHeight="1" x14ac:dyDescent="0.15">
      <c r="A41" s="43"/>
      <c r="B41" s="48"/>
      <c r="C41" s="45"/>
      <c r="D41" s="45"/>
      <c r="E41" s="45"/>
      <c r="F41" s="45"/>
      <c r="G41" s="45"/>
      <c r="H41" s="45"/>
      <c r="I41" s="45"/>
      <c r="J41" s="45"/>
      <c r="K41" s="43"/>
      <c r="L41" s="43"/>
      <c r="M41" s="43"/>
      <c r="N41" s="43"/>
      <c r="O41" s="43"/>
      <c r="P41" s="43"/>
      <c r="Q41" s="43"/>
      <c r="R41" s="43"/>
      <c r="S41" s="43"/>
      <c r="T41" s="43"/>
      <c r="U41" s="43"/>
      <c r="V41" s="43"/>
      <c r="W41" s="43"/>
      <c r="X41" s="43"/>
      <c r="Y41" s="43"/>
      <c r="Z41" s="43"/>
      <c r="AA41" s="43"/>
      <c r="AB41" s="43"/>
    </row>
    <row r="42" spans="1:28" ht="18.600000000000001" customHeight="1" x14ac:dyDescent="0.15">
      <c r="A42" s="43"/>
      <c r="B42" s="45"/>
      <c r="C42" s="45" t="s">
        <v>38</v>
      </c>
      <c r="D42" s="45"/>
      <c r="E42" s="45"/>
      <c r="F42" s="45"/>
      <c r="G42" s="45"/>
      <c r="H42" s="45"/>
      <c r="I42" s="45"/>
      <c r="J42" s="45"/>
      <c r="K42" s="43"/>
      <c r="L42" s="43"/>
      <c r="M42" s="43"/>
      <c r="N42" s="43"/>
      <c r="O42" s="43"/>
      <c r="P42" s="43"/>
      <c r="Q42" s="43"/>
      <c r="R42" s="43"/>
      <c r="S42" s="43"/>
      <c r="T42" s="43"/>
      <c r="U42" s="43"/>
      <c r="V42" s="43"/>
      <c r="W42" s="43"/>
      <c r="X42" s="43"/>
      <c r="Y42" s="43"/>
      <c r="Z42" s="43"/>
      <c r="AA42" s="43"/>
      <c r="AB42" s="43"/>
    </row>
    <row r="43" spans="1:28" ht="24" customHeight="1" x14ac:dyDescent="0.15">
      <c r="A43" s="43"/>
      <c r="B43" s="45"/>
      <c r="C43" s="49" t="s">
        <v>91</v>
      </c>
      <c r="D43" s="49"/>
      <c r="E43" s="49"/>
      <c r="F43" s="49"/>
      <c r="G43" s="49"/>
      <c r="H43" s="49"/>
      <c r="I43" s="49"/>
      <c r="J43" s="49"/>
      <c r="K43" s="43"/>
      <c r="L43" s="43"/>
      <c r="M43" s="43"/>
      <c r="N43" s="43"/>
      <c r="O43" s="43"/>
      <c r="P43" s="43"/>
      <c r="Q43" s="43"/>
      <c r="R43" s="43"/>
      <c r="S43" s="43"/>
      <c r="T43" s="43"/>
      <c r="U43" s="43"/>
      <c r="V43" s="43"/>
      <c r="W43" s="43"/>
      <c r="X43" s="43"/>
      <c r="Y43" s="43"/>
      <c r="Z43" s="43"/>
      <c r="AA43" s="43"/>
      <c r="AB43" s="43"/>
    </row>
    <row r="44" spans="1:28" ht="9" customHeight="1" x14ac:dyDescent="0.15">
      <c r="A44" s="43"/>
      <c r="B44" s="43"/>
      <c r="C44" s="50"/>
      <c r="D44" s="43"/>
      <c r="E44" s="43"/>
      <c r="F44" s="43"/>
      <c r="G44" s="43"/>
      <c r="H44" s="43"/>
      <c r="I44" s="43"/>
      <c r="J44" s="43"/>
      <c r="K44" s="43"/>
      <c r="L44" s="43"/>
      <c r="M44" s="43"/>
      <c r="N44" s="43"/>
      <c r="O44" s="43"/>
      <c r="P44" s="43"/>
      <c r="Q44" s="43"/>
      <c r="R44" s="43"/>
      <c r="S44" s="43"/>
      <c r="T44" s="43"/>
      <c r="U44" s="43"/>
      <c r="V44" s="43"/>
      <c r="W44" s="43"/>
      <c r="X44" s="43"/>
      <c r="Y44" s="43"/>
      <c r="Z44" s="43"/>
      <c r="AA44" s="43"/>
      <c r="AB44" s="43"/>
    </row>
    <row r="45" spans="1:28" ht="18.600000000000001" customHeight="1" x14ac:dyDescent="0.15">
      <c r="A45" s="16"/>
      <c r="B45" s="51" t="s">
        <v>202</v>
      </c>
      <c r="C45" s="23"/>
      <c r="D45" s="23"/>
      <c r="E45" s="23"/>
      <c r="F45" s="52"/>
      <c r="G45" s="52"/>
      <c r="H45" s="52"/>
      <c r="I45" s="52"/>
      <c r="J45" s="19"/>
      <c r="K45" s="16"/>
      <c r="L45" s="16"/>
      <c r="M45" s="19"/>
      <c r="N45" s="23"/>
      <c r="O45" s="23"/>
      <c r="P45" s="23"/>
      <c r="Q45" s="23"/>
      <c r="R45" s="23"/>
      <c r="S45" s="23"/>
      <c r="T45" s="23"/>
      <c r="U45" s="23"/>
      <c r="V45" s="23"/>
      <c r="W45" s="23"/>
      <c r="X45" s="23"/>
      <c r="Y45" s="23"/>
      <c r="Z45" s="23"/>
      <c r="AA45" s="23"/>
      <c r="AB45" s="23"/>
    </row>
    <row r="46" spans="1:28" x14ac:dyDescent="0.15">
      <c r="A46" s="16"/>
      <c r="B46" s="23"/>
      <c r="C46" s="23"/>
      <c r="D46" s="23"/>
      <c r="E46" s="23"/>
      <c r="F46" s="52"/>
      <c r="G46" s="52"/>
      <c r="H46" s="52"/>
      <c r="I46" s="52"/>
      <c r="J46" s="19"/>
      <c r="K46" s="16"/>
      <c r="L46" s="16"/>
      <c r="M46" s="19"/>
      <c r="N46" s="23"/>
      <c r="O46" s="23"/>
      <c r="P46" s="23"/>
      <c r="Q46" s="23"/>
      <c r="R46" s="23"/>
      <c r="S46" s="23"/>
      <c r="T46" s="23"/>
      <c r="U46" s="23"/>
      <c r="V46" s="23"/>
      <c r="W46" s="23"/>
      <c r="X46" s="23"/>
      <c r="Y46" s="23"/>
      <c r="Z46" s="23"/>
      <c r="AA46" s="23"/>
      <c r="AB46" s="23"/>
    </row>
  </sheetData>
  <sheetProtection algorithmName="SHA-512" hashValue="dROupNha+I9wExVXvQ1rloJZTuybQv/fcEiVg6sZgU6jiJnOzCKe9Z+YWqC6zzEdms8oquN8NkPnEawy+z8sog==" saltValue="COluw/ZiCkqVRMS5o+88rA==" spinCount="100000" sheet="1" insertRows="0" selectLockedCells="1"/>
  <mergeCells count="62">
    <mergeCell ref="S24:AD24"/>
    <mergeCell ref="E16:M16"/>
    <mergeCell ref="E18:M18"/>
    <mergeCell ref="AH19:AL19"/>
    <mergeCell ref="D36:O36"/>
    <mergeCell ref="S35:AB35"/>
    <mergeCell ref="U32:AB33"/>
    <mergeCell ref="S19:T19"/>
    <mergeCell ref="V19:Z19"/>
    <mergeCell ref="AB19:AF19"/>
    <mergeCell ref="E17:M17"/>
    <mergeCell ref="E20:I20"/>
    <mergeCell ref="I26:P26"/>
    <mergeCell ref="Z29:AG29"/>
    <mergeCell ref="Z30:AG30"/>
    <mergeCell ref="B36:C36"/>
    <mergeCell ref="I27:P27"/>
    <mergeCell ref="D23:O23"/>
    <mergeCell ref="B32:C32"/>
    <mergeCell ref="D32:O32"/>
    <mergeCell ref="D24:O24"/>
    <mergeCell ref="B23:C23"/>
    <mergeCell ref="D31:O31"/>
    <mergeCell ref="D35:O35"/>
    <mergeCell ref="D34:O34"/>
    <mergeCell ref="B24:C24"/>
    <mergeCell ref="B33:C35"/>
    <mergeCell ref="D33:O33"/>
    <mergeCell ref="I25:P25"/>
    <mergeCell ref="D25:G28"/>
    <mergeCell ref="I28:P28"/>
    <mergeCell ref="C6:D6"/>
    <mergeCell ref="I29:P29"/>
    <mergeCell ref="I30:P30"/>
    <mergeCell ref="H14:I14"/>
    <mergeCell ref="K19:O19"/>
    <mergeCell ref="B14:C15"/>
    <mergeCell ref="H15:I15"/>
    <mergeCell ref="J15:K15"/>
    <mergeCell ref="B4:B6"/>
    <mergeCell ref="C4:D4"/>
    <mergeCell ref="C5:D5"/>
    <mergeCell ref="E19:I19"/>
    <mergeCell ref="D13:I13"/>
    <mergeCell ref="A7:P7"/>
    <mergeCell ref="A8:N8"/>
    <mergeCell ref="B10:C10"/>
    <mergeCell ref="B25:C31"/>
    <mergeCell ref="D29:G30"/>
    <mergeCell ref="B19:C20"/>
    <mergeCell ref="D10:O10"/>
    <mergeCell ref="B11:C11"/>
    <mergeCell ref="D11:O11"/>
    <mergeCell ref="B16:C18"/>
    <mergeCell ref="D15:F15"/>
    <mergeCell ref="D14:F14"/>
    <mergeCell ref="O12:O13"/>
    <mergeCell ref="D12:I12"/>
    <mergeCell ref="B12:B13"/>
    <mergeCell ref="J12:K13"/>
    <mergeCell ref="L12:M13"/>
    <mergeCell ref="N12:N13"/>
  </mergeCells>
  <phoneticPr fontId="2"/>
  <dataValidations count="7">
    <dataValidation type="list" allowBlank="1" showInputMessage="1" showErrorMessage="1" sqref="AG19:AG20 J19:J20 D16:D21" xr:uid="{00000000-0002-0000-0100-000000000000}">
      <formula1>"〇"</formula1>
    </dataValidation>
    <dataValidation type="list" allowBlank="1" showInputMessage="1" showErrorMessage="1" sqref="O12" xr:uid="{00000000-0002-0000-0100-000001000000}">
      <formula1>"①,②,③"</formula1>
    </dataValidation>
    <dataValidation type="date" allowBlank="1" showInputMessage="1" showErrorMessage="1" errorTitle="雇用期間の設定に誤り" error="雇用開始日は2025/5/1～2025/11/1の間となります" sqref="AB16" xr:uid="{00000000-0002-0000-0100-000002000000}">
      <formula1>46143</formula1>
      <formula2>46327</formula2>
    </dataValidation>
    <dataValidation type="date" allowBlank="1" showInputMessage="1" showErrorMessage="1" errorTitle="雇用期間の設定に誤り" error="2027/1/31までの間で雇用契約を締結します" sqref="AD16 H14:I14 AD13" xr:uid="{00000000-0002-0000-0100-000003000000}">
      <formula1>46143</formula1>
      <formula2>46418</formula2>
    </dataValidation>
    <dataValidation allowBlank="1" showInputMessage="1" showErrorMessage="1" errorTitle="雇用期間の設定に誤りがあります" error="雇用期間は2022/5/1～2023/1/31の間です" sqref="D15" xr:uid="{00000000-0002-0000-0100-000004000000}"/>
    <dataValidation type="date" allowBlank="1" showInputMessage="1" showErrorMessage="1" errorTitle="雇用期間の設定に誤り" error="雇用開始日は2026/5/1～2026_x000a_/11/1の間となります" sqref="D14:F14" xr:uid="{00000000-0002-0000-0100-000005000000}">
      <formula1>46143</formula1>
      <formula2>46327</formula2>
    </dataValidation>
    <dataValidation type="date" allowBlank="1" showInputMessage="1" showErrorMessage="1" errorTitle="雇用期間の設定に誤り" error="雇用開始日は2026/5/1～2026/11/1の間となります" sqref="AB13" xr:uid="{4877532B-8C6B-4C38-96FB-DF0421329534}">
      <formula1>46143</formula1>
      <formula2>46327</formula2>
    </dataValidation>
  </dataValidations>
  <pageMargins left="0.9055118110236221" right="0.70866141732283472" top="0.35433070866141736" bottom="0.55118110236220474"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defaultSize="0" autoFill="0" autoPict="0">
                <anchor moveWithCells="1">
                  <from>
                    <xdr:col>2</xdr:col>
                    <xdr:colOff>781050</xdr:colOff>
                    <xdr:row>33</xdr:row>
                    <xdr:rowOff>0</xdr:rowOff>
                  </from>
                  <to>
                    <xdr:col>3</xdr:col>
                    <xdr:colOff>371475</xdr:colOff>
                    <xdr:row>34</xdr:row>
                    <xdr:rowOff>47625</xdr:rowOff>
                  </to>
                </anchor>
              </controlPr>
            </control>
          </mc:Choice>
        </mc:AlternateContent>
        <mc:AlternateContent xmlns:mc="http://schemas.openxmlformats.org/markup-compatibility/2006">
          <mc:Choice Requires="x14">
            <control shapeId="47106" r:id="rId5" name="Group Box 2">
              <controlPr defaultSize="0" autoFill="0" autoPict="0">
                <anchor moveWithCells="1">
                  <from>
                    <xdr:col>2</xdr:col>
                    <xdr:colOff>781050</xdr:colOff>
                    <xdr:row>10</xdr:row>
                    <xdr:rowOff>276225</xdr:rowOff>
                  </from>
                  <to>
                    <xdr:col>3</xdr:col>
                    <xdr:colOff>371475</xdr:colOff>
                    <xdr:row>13</xdr:row>
                    <xdr:rowOff>209550</xdr:rowOff>
                  </to>
                </anchor>
              </controlPr>
            </control>
          </mc:Choice>
        </mc:AlternateContent>
        <mc:AlternateContent xmlns:mc="http://schemas.openxmlformats.org/markup-compatibility/2006">
          <mc:Choice Requires="x14">
            <control shapeId="47107" r:id="rId6" name="Group Box 3">
              <controlPr defaultSize="0" autoFill="0" autoPict="0">
                <anchor moveWithCells="1">
                  <from>
                    <xdr:col>2</xdr:col>
                    <xdr:colOff>781050</xdr:colOff>
                    <xdr:row>31</xdr:row>
                    <xdr:rowOff>0</xdr:rowOff>
                  </from>
                  <to>
                    <xdr:col>3</xdr:col>
                    <xdr:colOff>371475</xdr:colOff>
                    <xdr:row>32</xdr:row>
                    <xdr:rowOff>95250</xdr:rowOff>
                  </to>
                </anchor>
              </controlPr>
            </control>
          </mc:Choice>
        </mc:AlternateContent>
        <mc:AlternateContent xmlns:mc="http://schemas.openxmlformats.org/markup-compatibility/2006">
          <mc:Choice Requires="x14">
            <control shapeId="47108" r:id="rId7" name="Group Box 4">
              <controlPr defaultSize="0" autoFill="0" autoPict="0">
                <anchor moveWithCells="1">
                  <from>
                    <xdr:col>2</xdr:col>
                    <xdr:colOff>781050</xdr:colOff>
                    <xdr:row>17</xdr:row>
                    <xdr:rowOff>0</xdr:rowOff>
                  </from>
                  <to>
                    <xdr:col>3</xdr:col>
                    <xdr:colOff>371475</xdr:colOff>
                    <xdr:row>18</xdr:row>
                    <xdr:rowOff>304800</xdr:rowOff>
                  </to>
                </anchor>
              </controlPr>
            </control>
          </mc:Choice>
        </mc:AlternateContent>
        <mc:AlternateContent xmlns:mc="http://schemas.openxmlformats.org/markup-compatibility/2006">
          <mc:Choice Requires="x14">
            <control shapeId="47115" r:id="rId8" name="Group Box 11">
              <controlPr defaultSize="0" autoFill="0" autoPict="0">
                <anchor moveWithCells="1">
                  <from>
                    <xdr:col>2</xdr:col>
                    <xdr:colOff>781050</xdr:colOff>
                    <xdr:row>33</xdr:row>
                    <xdr:rowOff>0</xdr:rowOff>
                  </from>
                  <to>
                    <xdr:col>3</xdr:col>
                    <xdr:colOff>371475</xdr:colOff>
                    <xdr:row>34</xdr:row>
                    <xdr:rowOff>47625</xdr:rowOff>
                  </to>
                </anchor>
              </controlPr>
            </control>
          </mc:Choice>
        </mc:AlternateContent>
        <mc:AlternateContent xmlns:mc="http://schemas.openxmlformats.org/markup-compatibility/2006">
          <mc:Choice Requires="x14">
            <control shapeId="47116" r:id="rId9" name="Group Box 12">
              <controlPr defaultSize="0" autoFill="0" autoPict="0">
                <anchor moveWithCells="1">
                  <from>
                    <xdr:col>2</xdr:col>
                    <xdr:colOff>781050</xdr:colOff>
                    <xdr:row>10</xdr:row>
                    <xdr:rowOff>276225</xdr:rowOff>
                  </from>
                  <to>
                    <xdr:col>3</xdr:col>
                    <xdr:colOff>371475</xdr:colOff>
                    <xdr:row>13</xdr:row>
                    <xdr:rowOff>209550</xdr:rowOff>
                  </to>
                </anchor>
              </controlPr>
            </control>
          </mc:Choice>
        </mc:AlternateContent>
        <mc:AlternateContent xmlns:mc="http://schemas.openxmlformats.org/markup-compatibility/2006">
          <mc:Choice Requires="x14">
            <control shapeId="47117" r:id="rId10" name="Group Box 13">
              <controlPr defaultSize="0" autoFill="0" autoPict="0">
                <anchor moveWithCells="1">
                  <from>
                    <xdr:col>2</xdr:col>
                    <xdr:colOff>781050</xdr:colOff>
                    <xdr:row>31</xdr:row>
                    <xdr:rowOff>0</xdr:rowOff>
                  </from>
                  <to>
                    <xdr:col>3</xdr:col>
                    <xdr:colOff>371475</xdr:colOff>
                    <xdr:row>32</xdr:row>
                    <xdr:rowOff>95250</xdr:rowOff>
                  </to>
                </anchor>
              </controlPr>
            </control>
          </mc:Choice>
        </mc:AlternateContent>
        <mc:AlternateContent xmlns:mc="http://schemas.openxmlformats.org/markup-compatibility/2006">
          <mc:Choice Requires="x14">
            <control shapeId="47118" r:id="rId11" name="Group Box 14">
              <controlPr defaultSize="0" autoFill="0" autoPict="0">
                <anchor moveWithCells="1">
                  <from>
                    <xdr:col>2</xdr:col>
                    <xdr:colOff>781050</xdr:colOff>
                    <xdr:row>17</xdr:row>
                    <xdr:rowOff>0</xdr:rowOff>
                  </from>
                  <to>
                    <xdr:col>3</xdr:col>
                    <xdr:colOff>371475</xdr:colOff>
                    <xdr:row>18</xdr:row>
                    <xdr:rowOff>304800</xdr:rowOff>
                  </to>
                </anchor>
              </controlPr>
            </control>
          </mc:Choice>
        </mc:AlternateContent>
        <mc:AlternateContent xmlns:mc="http://schemas.openxmlformats.org/markup-compatibility/2006">
          <mc:Choice Requires="x14">
            <control shapeId="47144" r:id="rId12" name="Group Box 40">
              <controlPr defaultSize="0" autoFill="0" autoPict="0">
                <anchor moveWithCells="1">
                  <from>
                    <xdr:col>8</xdr:col>
                    <xdr:colOff>781050</xdr:colOff>
                    <xdr:row>17</xdr:row>
                    <xdr:rowOff>0</xdr:rowOff>
                  </from>
                  <to>
                    <xdr:col>9</xdr:col>
                    <xdr:colOff>276225</xdr:colOff>
                    <xdr:row>18</xdr:row>
                    <xdr:rowOff>304800</xdr:rowOff>
                  </to>
                </anchor>
              </controlPr>
            </control>
          </mc:Choice>
        </mc:AlternateContent>
        <mc:AlternateContent xmlns:mc="http://schemas.openxmlformats.org/markup-compatibility/2006">
          <mc:Choice Requires="x14">
            <control shapeId="47145" r:id="rId13" name="Group Box 41">
              <controlPr defaultSize="0" autoFill="0" autoPict="0">
                <anchor moveWithCells="1">
                  <from>
                    <xdr:col>8</xdr:col>
                    <xdr:colOff>781050</xdr:colOff>
                    <xdr:row>17</xdr:row>
                    <xdr:rowOff>0</xdr:rowOff>
                  </from>
                  <to>
                    <xdr:col>9</xdr:col>
                    <xdr:colOff>276225</xdr:colOff>
                    <xdr:row>18</xdr:row>
                    <xdr:rowOff>304800</xdr:rowOff>
                  </to>
                </anchor>
              </controlPr>
            </control>
          </mc:Choice>
        </mc:AlternateContent>
        <mc:AlternateContent xmlns:mc="http://schemas.openxmlformats.org/markup-compatibility/2006">
          <mc:Choice Requires="x14">
            <control shapeId="47147" r:id="rId14" name="Group Box 43">
              <controlPr defaultSize="0" autoFill="0" autoPict="0">
                <anchor moveWithCells="1">
                  <from>
                    <xdr:col>2</xdr:col>
                    <xdr:colOff>781050</xdr:colOff>
                    <xdr:row>32</xdr:row>
                    <xdr:rowOff>0</xdr:rowOff>
                  </from>
                  <to>
                    <xdr:col>3</xdr:col>
                    <xdr:colOff>371475</xdr:colOff>
                    <xdr:row>33</xdr:row>
                    <xdr:rowOff>57150</xdr:rowOff>
                  </to>
                </anchor>
              </controlPr>
            </control>
          </mc:Choice>
        </mc:AlternateContent>
        <mc:AlternateContent xmlns:mc="http://schemas.openxmlformats.org/markup-compatibility/2006">
          <mc:Choice Requires="x14">
            <control shapeId="47148" r:id="rId15" name="Group Box 44">
              <controlPr defaultSize="0" autoFill="0" autoPict="0">
                <anchor moveWithCells="1">
                  <from>
                    <xdr:col>2</xdr:col>
                    <xdr:colOff>781050</xdr:colOff>
                    <xdr:row>32</xdr:row>
                    <xdr:rowOff>0</xdr:rowOff>
                  </from>
                  <to>
                    <xdr:col>3</xdr:col>
                    <xdr:colOff>371475</xdr:colOff>
                    <xdr:row>33</xdr:row>
                    <xdr:rowOff>57150</xdr:rowOff>
                  </to>
                </anchor>
              </controlPr>
            </control>
          </mc:Choice>
        </mc:AlternateContent>
        <mc:AlternateContent xmlns:mc="http://schemas.openxmlformats.org/markup-compatibility/2006">
          <mc:Choice Requires="x14">
            <control shapeId="47149" r:id="rId16" name="Group Box 45">
              <controlPr defaultSize="0" autoFill="0" autoPict="0">
                <anchor moveWithCells="1">
                  <from>
                    <xdr:col>2</xdr:col>
                    <xdr:colOff>781050</xdr:colOff>
                    <xdr:row>35</xdr:row>
                    <xdr:rowOff>0</xdr:rowOff>
                  </from>
                  <to>
                    <xdr:col>3</xdr:col>
                    <xdr:colOff>371475</xdr:colOff>
                    <xdr:row>36</xdr:row>
                    <xdr:rowOff>57150</xdr:rowOff>
                  </to>
                </anchor>
              </controlPr>
            </control>
          </mc:Choice>
        </mc:AlternateContent>
        <mc:AlternateContent xmlns:mc="http://schemas.openxmlformats.org/markup-compatibility/2006">
          <mc:Choice Requires="x14">
            <control shapeId="47150" r:id="rId17" name="Group Box 46">
              <controlPr defaultSize="0" autoFill="0" autoPict="0">
                <anchor moveWithCells="1">
                  <from>
                    <xdr:col>2</xdr:col>
                    <xdr:colOff>781050</xdr:colOff>
                    <xdr:row>35</xdr:row>
                    <xdr:rowOff>0</xdr:rowOff>
                  </from>
                  <to>
                    <xdr:col>3</xdr:col>
                    <xdr:colOff>371475</xdr:colOff>
                    <xdr:row>36</xdr:row>
                    <xdr:rowOff>57150</xdr:rowOff>
                  </to>
                </anchor>
              </controlPr>
            </control>
          </mc:Choice>
        </mc:AlternateContent>
        <mc:AlternateContent xmlns:mc="http://schemas.openxmlformats.org/markup-compatibility/2006">
          <mc:Choice Requires="x14">
            <control shapeId="47157" r:id="rId18" name="Group Box 53">
              <controlPr defaultSize="0" autoFill="0" autoPict="0">
                <anchor moveWithCells="1">
                  <from>
                    <xdr:col>6</xdr:col>
                    <xdr:colOff>781050</xdr:colOff>
                    <xdr:row>10</xdr:row>
                    <xdr:rowOff>276225</xdr:rowOff>
                  </from>
                  <to>
                    <xdr:col>7</xdr:col>
                    <xdr:colOff>371475</xdr:colOff>
                    <xdr:row>13</xdr:row>
                    <xdr:rowOff>209550</xdr:rowOff>
                  </to>
                </anchor>
              </controlPr>
            </control>
          </mc:Choice>
        </mc:AlternateContent>
        <mc:AlternateContent xmlns:mc="http://schemas.openxmlformats.org/markup-compatibility/2006">
          <mc:Choice Requires="x14">
            <control shapeId="47158" r:id="rId19" name="Group Box 54">
              <controlPr defaultSize="0" autoFill="0" autoPict="0">
                <anchor moveWithCells="1">
                  <from>
                    <xdr:col>6</xdr:col>
                    <xdr:colOff>781050</xdr:colOff>
                    <xdr:row>10</xdr:row>
                    <xdr:rowOff>276225</xdr:rowOff>
                  </from>
                  <to>
                    <xdr:col>7</xdr:col>
                    <xdr:colOff>371475</xdr:colOff>
                    <xdr:row>13</xdr:row>
                    <xdr:rowOff>209550</xdr:rowOff>
                  </to>
                </anchor>
              </controlPr>
            </control>
          </mc:Choice>
        </mc:AlternateContent>
        <mc:AlternateContent xmlns:mc="http://schemas.openxmlformats.org/markup-compatibility/2006">
          <mc:Choice Requires="x14">
            <control shapeId="47167" r:id="rId20" name="Group Box 63">
              <controlPr defaultSize="0" autoFill="0" autoPict="0">
                <anchor moveWithCells="1">
                  <from>
                    <xdr:col>26</xdr:col>
                    <xdr:colOff>781050</xdr:colOff>
                    <xdr:row>9</xdr:row>
                    <xdr:rowOff>276225</xdr:rowOff>
                  </from>
                  <to>
                    <xdr:col>27</xdr:col>
                    <xdr:colOff>371475</xdr:colOff>
                    <xdr:row>12</xdr:row>
                    <xdr:rowOff>209550</xdr:rowOff>
                  </to>
                </anchor>
              </controlPr>
            </control>
          </mc:Choice>
        </mc:AlternateContent>
        <mc:AlternateContent xmlns:mc="http://schemas.openxmlformats.org/markup-compatibility/2006">
          <mc:Choice Requires="x14">
            <control shapeId="47168" r:id="rId21" name="Group Box 64">
              <controlPr defaultSize="0" autoFill="0" autoPict="0">
                <anchor moveWithCells="1">
                  <from>
                    <xdr:col>26</xdr:col>
                    <xdr:colOff>781050</xdr:colOff>
                    <xdr:row>9</xdr:row>
                    <xdr:rowOff>276225</xdr:rowOff>
                  </from>
                  <to>
                    <xdr:col>27</xdr:col>
                    <xdr:colOff>371475</xdr:colOff>
                    <xdr:row>12</xdr:row>
                    <xdr:rowOff>209550</xdr:rowOff>
                  </to>
                </anchor>
              </controlPr>
            </control>
          </mc:Choice>
        </mc:AlternateContent>
        <mc:AlternateContent xmlns:mc="http://schemas.openxmlformats.org/markup-compatibility/2006">
          <mc:Choice Requires="x14">
            <control shapeId="47169" r:id="rId22" name="Group Box 65">
              <controlPr defaultSize="0" autoFill="0" autoPict="0">
                <anchor moveWithCells="1">
                  <from>
                    <xdr:col>28</xdr:col>
                    <xdr:colOff>781050</xdr:colOff>
                    <xdr:row>9</xdr:row>
                    <xdr:rowOff>276225</xdr:rowOff>
                  </from>
                  <to>
                    <xdr:col>29</xdr:col>
                    <xdr:colOff>371475</xdr:colOff>
                    <xdr:row>12</xdr:row>
                    <xdr:rowOff>209550</xdr:rowOff>
                  </to>
                </anchor>
              </controlPr>
            </control>
          </mc:Choice>
        </mc:AlternateContent>
        <mc:AlternateContent xmlns:mc="http://schemas.openxmlformats.org/markup-compatibility/2006">
          <mc:Choice Requires="x14">
            <control shapeId="47170" r:id="rId23" name="Group Box 66">
              <controlPr defaultSize="0" autoFill="0" autoPict="0">
                <anchor moveWithCells="1">
                  <from>
                    <xdr:col>28</xdr:col>
                    <xdr:colOff>781050</xdr:colOff>
                    <xdr:row>9</xdr:row>
                    <xdr:rowOff>276225</xdr:rowOff>
                  </from>
                  <to>
                    <xdr:col>29</xdr:col>
                    <xdr:colOff>371475</xdr:colOff>
                    <xdr:row>12</xdr:row>
                    <xdr:rowOff>209550</xdr:rowOff>
                  </to>
                </anchor>
              </controlPr>
            </control>
          </mc:Choice>
        </mc:AlternateContent>
        <mc:AlternateContent xmlns:mc="http://schemas.openxmlformats.org/markup-compatibility/2006">
          <mc:Choice Requires="x14">
            <control shapeId="47171" r:id="rId24" name="Group Box 67">
              <controlPr defaultSize="0" autoFill="0" autoPict="0">
                <anchor moveWithCells="1">
                  <from>
                    <xdr:col>26</xdr:col>
                    <xdr:colOff>781050</xdr:colOff>
                    <xdr:row>12</xdr:row>
                    <xdr:rowOff>276225</xdr:rowOff>
                  </from>
                  <to>
                    <xdr:col>27</xdr:col>
                    <xdr:colOff>371475</xdr:colOff>
                    <xdr:row>15</xdr:row>
                    <xdr:rowOff>123825</xdr:rowOff>
                  </to>
                </anchor>
              </controlPr>
            </control>
          </mc:Choice>
        </mc:AlternateContent>
        <mc:AlternateContent xmlns:mc="http://schemas.openxmlformats.org/markup-compatibility/2006">
          <mc:Choice Requires="x14">
            <control shapeId="47172" r:id="rId25" name="Group Box 68">
              <controlPr defaultSize="0" autoFill="0" autoPict="0">
                <anchor moveWithCells="1">
                  <from>
                    <xdr:col>26</xdr:col>
                    <xdr:colOff>781050</xdr:colOff>
                    <xdr:row>12</xdr:row>
                    <xdr:rowOff>276225</xdr:rowOff>
                  </from>
                  <to>
                    <xdr:col>27</xdr:col>
                    <xdr:colOff>371475</xdr:colOff>
                    <xdr:row>15</xdr:row>
                    <xdr:rowOff>123825</xdr:rowOff>
                  </to>
                </anchor>
              </controlPr>
            </control>
          </mc:Choice>
        </mc:AlternateContent>
        <mc:AlternateContent xmlns:mc="http://schemas.openxmlformats.org/markup-compatibility/2006">
          <mc:Choice Requires="x14">
            <control shapeId="47173" r:id="rId26" name="Group Box 69">
              <controlPr defaultSize="0" autoFill="0" autoPict="0">
                <anchor moveWithCells="1">
                  <from>
                    <xdr:col>28</xdr:col>
                    <xdr:colOff>781050</xdr:colOff>
                    <xdr:row>12</xdr:row>
                    <xdr:rowOff>276225</xdr:rowOff>
                  </from>
                  <to>
                    <xdr:col>29</xdr:col>
                    <xdr:colOff>371475</xdr:colOff>
                    <xdr:row>15</xdr:row>
                    <xdr:rowOff>123825</xdr:rowOff>
                  </to>
                </anchor>
              </controlPr>
            </control>
          </mc:Choice>
        </mc:AlternateContent>
        <mc:AlternateContent xmlns:mc="http://schemas.openxmlformats.org/markup-compatibility/2006">
          <mc:Choice Requires="x14">
            <control shapeId="47174" r:id="rId27" name="Group Box 70">
              <controlPr defaultSize="0" autoFill="0" autoPict="0">
                <anchor moveWithCells="1">
                  <from>
                    <xdr:col>28</xdr:col>
                    <xdr:colOff>781050</xdr:colOff>
                    <xdr:row>12</xdr:row>
                    <xdr:rowOff>276225</xdr:rowOff>
                  </from>
                  <to>
                    <xdr:col>29</xdr:col>
                    <xdr:colOff>371475</xdr:colOff>
                    <xdr:row>15</xdr:row>
                    <xdr:rowOff>123825</xdr:rowOff>
                  </to>
                </anchor>
              </controlPr>
            </control>
          </mc:Choice>
        </mc:AlternateContent>
        <mc:AlternateContent xmlns:mc="http://schemas.openxmlformats.org/markup-compatibility/2006">
          <mc:Choice Requires="x14">
            <control shapeId="47180" r:id="rId28" name="Group Box 76">
              <controlPr defaultSize="0" autoFill="0" autoPict="0">
                <anchor moveWithCells="1">
                  <from>
                    <xdr:col>2</xdr:col>
                    <xdr:colOff>781050</xdr:colOff>
                    <xdr:row>14</xdr:row>
                    <xdr:rowOff>0</xdr:rowOff>
                  </from>
                  <to>
                    <xdr:col>3</xdr:col>
                    <xdr:colOff>371475</xdr:colOff>
                    <xdr:row>16</xdr:row>
                    <xdr:rowOff>57150</xdr:rowOff>
                  </to>
                </anchor>
              </controlPr>
            </control>
          </mc:Choice>
        </mc:AlternateContent>
        <mc:AlternateContent xmlns:mc="http://schemas.openxmlformats.org/markup-compatibility/2006">
          <mc:Choice Requires="x14">
            <control shapeId="47181" r:id="rId29" name="Group Box 77">
              <controlPr defaultSize="0" autoFill="0" autoPict="0">
                <anchor moveWithCells="1">
                  <from>
                    <xdr:col>2</xdr:col>
                    <xdr:colOff>781050</xdr:colOff>
                    <xdr:row>14</xdr:row>
                    <xdr:rowOff>0</xdr:rowOff>
                  </from>
                  <to>
                    <xdr:col>3</xdr:col>
                    <xdr:colOff>371475</xdr:colOff>
                    <xdr:row>16</xdr:row>
                    <xdr:rowOff>57150</xdr:rowOff>
                  </to>
                </anchor>
              </controlPr>
            </control>
          </mc:Choice>
        </mc:AlternateContent>
        <mc:AlternateContent xmlns:mc="http://schemas.openxmlformats.org/markup-compatibility/2006">
          <mc:Choice Requires="x14">
            <control shapeId="47182" r:id="rId30" name="Group Box 78">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183" r:id="rId31" name="Group Box 79">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211" r:id="rId32" name="Group Box 107">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12" r:id="rId33" name="Group Box 108">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13" r:id="rId34" name="Group Box 109">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14" r:id="rId35" name="Group Box 110">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15" r:id="rId36" name="Group Box 111">
              <controlPr defaultSize="0" autoFill="0" autoPict="0">
                <anchor moveWithCells="1">
                  <from>
                    <xdr:col>31</xdr:col>
                    <xdr:colOff>781050</xdr:colOff>
                    <xdr:row>17</xdr:row>
                    <xdr:rowOff>0</xdr:rowOff>
                  </from>
                  <to>
                    <xdr:col>32</xdr:col>
                    <xdr:colOff>371475</xdr:colOff>
                    <xdr:row>18</xdr:row>
                    <xdr:rowOff>304800</xdr:rowOff>
                  </to>
                </anchor>
              </controlPr>
            </control>
          </mc:Choice>
        </mc:AlternateContent>
        <mc:AlternateContent xmlns:mc="http://schemas.openxmlformats.org/markup-compatibility/2006">
          <mc:Choice Requires="x14">
            <control shapeId="47216" r:id="rId37" name="Group Box 112">
              <controlPr defaultSize="0" autoFill="0" autoPict="0">
                <anchor moveWithCells="1">
                  <from>
                    <xdr:col>31</xdr:col>
                    <xdr:colOff>781050</xdr:colOff>
                    <xdr:row>17</xdr:row>
                    <xdr:rowOff>0</xdr:rowOff>
                  </from>
                  <to>
                    <xdr:col>32</xdr:col>
                    <xdr:colOff>371475</xdr:colOff>
                    <xdr:row>18</xdr:row>
                    <xdr:rowOff>304800</xdr:rowOff>
                  </to>
                </anchor>
              </controlPr>
            </control>
          </mc:Choice>
        </mc:AlternateContent>
        <mc:AlternateContent xmlns:mc="http://schemas.openxmlformats.org/markup-compatibility/2006">
          <mc:Choice Requires="x14">
            <control shapeId="47217" r:id="rId38" name="Group Box 113">
              <controlPr defaultSize="0" autoFill="0" autoPict="0">
                <anchor moveWithCells="1">
                  <from>
                    <xdr:col>37</xdr:col>
                    <xdr:colOff>781050</xdr:colOff>
                    <xdr:row>17</xdr:row>
                    <xdr:rowOff>0</xdr:rowOff>
                  </from>
                  <to>
                    <xdr:col>38</xdr:col>
                    <xdr:colOff>276225</xdr:colOff>
                    <xdr:row>18</xdr:row>
                    <xdr:rowOff>304800</xdr:rowOff>
                  </to>
                </anchor>
              </controlPr>
            </control>
          </mc:Choice>
        </mc:AlternateContent>
        <mc:AlternateContent xmlns:mc="http://schemas.openxmlformats.org/markup-compatibility/2006">
          <mc:Choice Requires="x14">
            <control shapeId="47218" r:id="rId39" name="Group Box 114">
              <controlPr defaultSize="0" autoFill="0" autoPict="0">
                <anchor moveWithCells="1">
                  <from>
                    <xdr:col>37</xdr:col>
                    <xdr:colOff>781050</xdr:colOff>
                    <xdr:row>17</xdr:row>
                    <xdr:rowOff>0</xdr:rowOff>
                  </from>
                  <to>
                    <xdr:col>38</xdr:col>
                    <xdr:colOff>276225</xdr:colOff>
                    <xdr:row>18</xdr:row>
                    <xdr:rowOff>304800</xdr:rowOff>
                  </to>
                </anchor>
              </controlPr>
            </control>
          </mc:Choice>
        </mc:AlternateContent>
        <mc:AlternateContent xmlns:mc="http://schemas.openxmlformats.org/markup-compatibility/2006">
          <mc:Choice Requires="x14">
            <control shapeId="47219" r:id="rId40" name="Group Box 115">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220" r:id="rId41" name="Group Box 116">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221" r:id="rId42" name="Group Box 117">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222" r:id="rId43" name="Group Box 118">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223" r:id="rId44" name="Group Box 119">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24" r:id="rId45" name="Group Box 120">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25" r:id="rId46" name="Group Box 121">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26" r:id="rId47" name="Group Box 122">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27" r:id="rId48" name="Group Box 123">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28" r:id="rId49" name="Group Box 124">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29" r:id="rId50" name="Group Box 125">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30" r:id="rId51" name="Group Box 126">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32" r:id="rId52" name="Group Box 128">
              <controlPr defaultSize="0" autoFill="0" autoPict="0">
                <anchor moveWithCells="1">
                  <from>
                    <xdr:col>2</xdr:col>
                    <xdr:colOff>781050</xdr:colOff>
                    <xdr:row>18</xdr:row>
                    <xdr:rowOff>0</xdr:rowOff>
                  </from>
                  <to>
                    <xdr:col>3</xdr:col>
                    <xdr:colOff>371475</xdr:colOff>
                    <xdr:row>19</xdr:row>
                    <xdr:rowOff>304800</xdr:rowOff>
                  </to>
                </anchor>
              </controlPr>
            </control>
          </mc:Choice>
        </mc:AlternateContent>
        <mc:AlternateContent xmlns:mc="http://schemas.openxmlformats.org/markup-compatibility/2006">
          <mc:Choice Requires="x14">
            <control shapeId="47233" r:id="rId53" name="Group Box 129">
              <controlPr defaultSize="0" autoFill="0" autoPict="0">
                <anchor moveWithCells="1">
                  <from>
                    <xdr:col>2</xdr:col>
                    <xdr:colOff>781050</xdr:colOff>
                    <xdr:row>18</xdr:row>
                    <xdr:rowOff>0</xdr:rowOff>
                  </from>
                  <to>
                    <xdr:col>3</xdr:col>
                    <xdr:colOff>371475</xdr:colOff>
                    <xdr:row>19</xdr:row>
                    <xdr:rowOff>304800</xdr:rowOff>
                  </to>
                </anchor>
              </controlPr>
            </control>
          </mc:Choice>
        </mc:AlternateContent>
        <mc:AlternateContent xmlns:mc="http://schemas.openxmlformats.org/markup-compatibility/2006">
          <mc:Choice Requires="x14">
            <control shapeId="47235" r:id="rId54" name="Group Box 131">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36" r:id="rId55" name="Group Box 132">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37" r:id="rId56" name="Group Box 133">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38" r:id="rId57" name="Group Box 134">
              <controlPr defaultSize="0" autoFill="0" autoPict="0">
                <anchor moveWithCells="1">
                  <from>
                    <xdr:col>19</xdr:col>
                    <xdr:colOff>781050</xdr:colOff>
                    <xdr:row>17</xdr:row>
                    <xdr:rowOff>0</xdr:rowOff>
                  </from>
                  <to>
                    <xdr:col>20</xdr:col>
                    <xdr:colOff>371475</xdr:colOff>
                    <xdr:row>18</xdr:row>
                    <xdr:rowOff>304800</xdr:rowOff>
                  </to>
                </anchor>
              </controlPr>
            </control>
          </mc:Choice>
        </mc:AlternateContent>
        <mc:AlternateContent xmlns:mc="http://schemas.openxmlformats.org/markup-compatibility/2006">
          <mc:Choice Requires="x14">
            <control shapeId="47239" r:id="rId58" name="Group Box 135">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0" r:id="rId59" name="Group Box 136">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1" r:id="rId60" name="Group Box 137">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42" r:id="rId61" name="Group Box 138">
              <controlPr defaultSize="0" autoFill="0" autoPict="0">
                <anchor moveWithCells="1">
                  <from>
                    <xdr:col>19</xdr:col>
                    <xdr:colOff>781050</xdr:colOff>
                    <xdr:row>18</xdr:row>
                    <xdr:rowOff>0</xdr:rowOff>
                  </from>
                  <to>
                    <xdr:col>20</xdr:col>
                    <xdr:colOff>371475</xdr:colOff>
                    <xdr:row>19</xdr:row>
                    <xdr:rowOff>304800</xdr:rowOff>
                  </to>
                </anchor>
              </controlPr>
            </control>
          </mc:Choice>
        </mc:AlternateContent>
        <mc:AlternateContent xmlns:mc="http://schemas.openxmlformats.org/markup-compatibility/2006">
          <mc:Choice Requires="x14">
            <control shapeId="47243" r:id="rId62" name="Group Box 139">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4" r:id="rId63" name="Group Box 140">
              <controlPr defaultSize="0" autoFill="0" autoPict="0">
                <anchor moveWithCells="1">
                  <from>
                    <xdr:col>19</xdr:col>
                    <xdr:colOff>781050</xdr:colOff>
                    <xdr:row>19</xdr:row>
                    <xdr:rowOff>0</xdr:rowOff>
                  </from>
                  <to>
                    <xdr:col>20</xdr:col>
                    <xdr:colOff>371475</xdr:colOff>
                    <xdr:row>21</xdr:row>
                    <xdr:rowOff>76200</xdr:rowOff>
                  </to>
                </anchor>
              </controlPr>
            </control>
          </mc:Choice>
        </mc:AlternateContent>
        <mc:AlternateContent xmlns:mc="http://schemas.openxmlformats.org/markup-compatibility/2006">
          <mc:Choice Requires="x14">
            <control shapeId="47245" r:id="rId64" name="Group Box 141">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46" r:id="rId65" name="Group Box 142">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47" r:id="rId66" name="Group Box 143">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48" r:id="rId67" name="Group Box 144">
              <controlPr defaultSize="0" autoFill="0" autoPict="0">
                <anchor moveWithCells="1">
                  <from>
                    <xdr:col>25</xdr:col>
                    <xdr:colOff>781050</xdr:colOff>
                    <xdr:row>17</xdr:row>
                    <xdr:rowOff>0</xdr:rowOff>
                  </from>
                  <to>
                    <xdr:col>26</xdr:col>
                    <xdr:colOff>276225</xdr:colOff>
                    <xdr:row>18</xdr:row>
                    <xdr:rowOff>304800</xdr:rowOff>
                  </to>
                </anchor>
              </controlPr>
            </control>
          </mc:Choice>
        </mc:AlternateContent>
        <mc:AlternateContent xmlns:mc="http://schemas.openxmlformats.org/markup-compatibility/2006">
          <mc:Choice Requires="x14">
            <control shapeId="47249" r:id="rId68" name="Group Box 145">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0" r:id="rId69" name="Group Box 146">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1" r:id="rId70" name="Group Box 147">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52" r:id="rId71" name="Group Box 148">
              <controlPr defaultSize="0" autoFill="0" autoPict="0">
                <anchor moveWithCells="1">
                  <from>
                    <xdr:col>25</xdr:col>
                    <xdr:colOff>781050</xdr:colOff>
                    <xdr:row>18</xdr:row>
                    <xdr:rowOff>0</xdr:rowOff>
                  </from>
                  <to>
                    <xdr:col>26</xdr:col>
                    <xdr:colOff>276225</xdr:colOff>
                    <xdr:row>19</xdr:row>
                    <xdr:rowOff>304800</xdr:rowOff>
                  </to>
                </anchor>
              </controlPr>
            </control>
          </mc:Choice>
        </mc:AlternateContent>
        <mc:AlternateContent xmlns:mc="http://schemas.openxmlformats.org/markup-compatibility/2006">
          <mc:Choice Requires="x14">
            <control shapeId="47253" r:id="rId72" name="Group Box 149">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4" r:id="rId73" name="Group Box 150">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5" r:id="rId74" name="Group Box 151">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mc:AlternateContent xmlns:mc="http://schemas.openxmlformats.org/markup-compatibility/2006">
          <mc:Choice Requires="x14">
            <control shapeId="47256" r:id="rId75" name="Group Box 152">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mc:AlternateContent xmlns:mc="http://schemas.openxmlformats.org/markup-compatibility/2006">
          <mc:Choice Requires="x14">
            <control shapeId="47257" r:id="rId76" name="Group Box 153">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8" r:id="rId77" name="Group Box 154">
              <controlPr defaultSize="0" autoFill="0" autoPict="0">
                <anchor moveWithCells="1">
                  <from>
                    <xdr:col>25</xdr:col>
                    <xdr:colOff>781050</xdr:colOff>
                    <xdr:row>19</xdr:row>
                    <xdr:rowOff>0</xdr:rowOff>
                  </from>
                  <to>
                    <xdr:col>26</xdr:col>
                    <xdr:colOff>276225</xdr:colOff>
                    <xdr:row>21</xdr:row>
                    <xdr:rowOff>76200</xdr:rowOff>
                  </to>
                </anchor>
              </controlPr>
            </control>
          </mc:Choice>
        </mc:AlternateContent>
        <mc:AlternateContent xmlns:mc="http://schemas.openxmlformats.org/markup-compatibility/2006">
          <mc:Choice Requires="x14">
            <control shapeId="47259" r:id="rId78" name="Group Box 155">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mc:AlternateContent xmlns:mc="http://schemas.openxmlformats.org/markup-compatibility/2006">
          <mc:Choice Requires="x14">
            <control shapeId="47260" r:id="rId79" name="Group Box 156">
              <controlPr defaultSize="0" autoFill="0" autoPict="0">
                <anchor moveWithCells="1">
                  <from>
                    <xdr:col>25</xdr:col>
                    <xdr:colOff>781050</xdr:colOff>
                    <xdr:row>20</xdr:row>
                    <xdr:rowOff>0</xdr:rowOff>
                  </from>
                  <to>
                    <xdr:col>26</xdr:col>
                    <xdr:colOff>276225</xdr:colOff>
                    <xdr:row>22</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H50"/>
  <sheetViews>
    <sheetView showWhiteSpace="0" view="pageBreakPreview" zoomScale="80" zoomScaleNormal="100" zoomScaleSheetLayoutView="80" workbookViewId="0">
      <selection activeCell="S2" sqref="S2:X2"/>
    </sheetView>
  </sheetViews>
  <sheetFormatPr defaultColWidth="9" defaultRowHeight="13.5" x14ac:dyDescent="0.15"/>
  <cols>
    <col min="1" max="1" width="2.375" style="10" customWidth="1"/>
    <col min="2" max="2" width="5.375" style="11" customWidth="1"/>
    <col min="3" max="3" width="6.75" style="11" customWidth="1"/>
    <col min="4" max="4" width="4.75" style="11" customWidth="1"/>
    <col min="5" max="5" width="6.75" style="11" customWidth="1"/>
    <col min="6" max="6" width="4.75" style="11" customWidth="1"/>
    <col min="7" max="7" width="7.875" style="11" customWidth="1"/>
    <col min="8" max="8" width="8.875" style="11" customWidth="1"/>
    <col min="9" max="9" width="6.25" style="11" customWidth="1"/>
    <col min="10" max="10" width="6.625" style="155" customWidth="1"/>
    <col min="11" max="11" width="5.5" style="155" customWidth="1"/>
    <col min="12" max="14" width="4.375" style="155" customWidth="1"/>
    <col min="15" max="15" width="7.5" style="155" customWidth="1"/>
    <col min="16" max="16" width="5.5" style="155" customWidth="1"/>
    <col min="17" max="17" width="8.375" style="2" customWidth="1"/>
    <col min="18" max="18" width="5" style="2" customWidth="1"/>
    <col min="19" max="19" width="6.625" style="10" customWidth="1"/>
    <col min="20" max="20" width="5.375" style="10" customWidth="1"/>
    <col min="21" max="21" width="8" style="10" customWidth="1"/>
    <col min="22" max="22" width="4.25" style="10" customWidth="1"/>
    <col min="23" max="23" width="3.25" style="2" customWidth="1"/>
    <col min="24" max="24" width="14.75" style="11" customWidth="1"/>
    <col min="25" max="25" width="6.625" style="11" customWidth="1"/>
    <col min="26" max="26" width="2.625" style="11" customWidth="1"/>
    <col min="27" max="27" width="8.75" style="11" customWidth="1"/>
    <col min="28" max="28" width="11.25" style="11" customWidth="1"/>
    <col min="29" max="29" width="8.875" style="11" customWidth="1"/>
    <col min="30" max="30" width="12.75" style="11" customWidth="1"/>
    <col min="31" max="16384" width="9" style="11"/>
  </cols>
  <sheetData>
    <row r="1" spans="1:30" ht="18" customHeight="1" x14ac:dyDescent="0.15">
      <c r="B1" s="158"/>
      <c r="C1" s="158"/>
      <c r="D1" s="158"/>
      <c r="E1" s="158"/>
      <c r="F1" s="158"/>
      <c r="G1" s="158"/>
      <c r="H1" s="158"/>
      <c r="I1" s="158"/>
      <c r="Y1" s="157" t="s">
        <v>90</v>
      </c>
    </row>
    <row r="2" spans="1:30" ht="18" customHeight="1" thickBot="1" x14ac:dyDescent="0.2">
      <c r="A2" s="165" t="s">
        <v>3</v>
      </c>
      <c r="B2" s="10"/>
      <c r="C2" s="10"/>
      <c r="D2" s="10"/>
      <c r="E2" s="10"/>
      <c r="F2" s="10"/>
      <c r="G2" s="10"/>
      <c r="H2" s="10"/>
      <c r="I2" s="10"/>
      <c r="S2" s="406" t="s">
        <v>113</v>
      </c>
      <c r="T2" s="406"/>
      <c r="U2" s="406"/>
      <c r="V2" s="406"/>
      <c r="W2" s="406"/>
      <c r="X2" s="406"/>
      <c r="Y2" s="10"/>
      <c r="Z2" s="10"/>
      <c r="AC2" s="75"/>
    </row>
    <row r="3" spans="1:30" ht="18" customHeight="1" x14ac:dyDescent="0.15">
      <c r="B3" s="408" t="s">
        <v>128</v>
      </c>
      <c r="C3" s="658"/>
      <c r="D3" s="664" t="s">
        <v>127</v>
      </c>
      <c r="E3" s="665"/>
      <c r="F3" s="666"/>
      <c r="G3" s="10"/>
      <c r="H3" s="10"/>
      <c r="I3" s="10"/>
      <c r="O3" s="3" t="s">
        <v>2</v>
      </c>
      <c r="P3" s="3"/>
      <c r="Q3" s="165" t="s">
        <v>7</v>
      </c>
      <c r="R3" s="73"/>
      <c r="S3" s="411"/>
      <c r="T3" s="411"/>
      <c r="U3" s="411"/>
      <c r="V3" s="411"/>
      <c r="W3" s="411"/>
      <c r="X3" s="411"/>
    </row>
    <row r="4" spans="1:30" ht="18" customHeight="1" x14ac:dyDescent="0.15">
      <c r="B4" s="409"/>
      <c r="C4" s="659"/>
      <c r="D4" s="667" t="s">
        <v>125</v>
      </c>
      <c r="E4" s="668"/>
      <c r="F4" s="669"/>
      <c r="G4" s="10"/>
      <c r="H4" s="10"/>
      <c r="I4" s="10"/>
      <c r="O4" s="2"/>
      <c r="P4" s="2"/>
      <c r="Q4" s="180" t="s">
        <v>10</v>
      </c>
      <c r="R4" s="74"/>
      <c r="S4" s="412"/>
      <c r="T4" s="412"/>
      <c r="U4" s="412"/>
      <c r="V4" s="412"/>
      <c r="W4" s="412"/>
      <c r="X4" s="412"/>
    </row>
    <row r="5" spans="1:30" ht="18" customHeight="1" thickBot="1" x14ac:dyDescent="0.2">
      <c r="B5" s="410"/>
      <c r="C5" s="660"/>
      <c r="D5" s="661" t="s">
        <v>126</v>
      </c>
      <c r="E5" s="662"/>
      <c r="F5" s="663"/>
      <c r="G5" s="10"/>
      <c r="H5" s="10"/>
      <c r="I5" s="10"/>
      <c r="O5" s="2"/>
      <c r="P5" s="2"/>
      <c r="Q5" s="165" t="s">
        <v>114</v>
      </c>
      <c r="R5" s="73"/>
      <c r="S5" s="412"/>
      <c r="T5" s="412"/>
      <c r="U5" s="412"/>
      <c r="V5" s="412"/>
      <c r="W5" s="412"/>
      <c r="X5" s="412"/>
    </row>
    <row r="6" spans="1:30" ht="45.6" customHeight="1" x14ac:dyDescent="0.15">
      <c r="A6" s="428" t="s">
        <v>178</v>
      </c>
      <c r="B6" s="428"/>
      <c r="C6" s="428"/>
      <c r="D6" s="428"/>
      <c r="E6" s="428"/>
      <c r="F6" s="428"/>
      <c r="G6" s="428"/>
      <c r="H6" s="428"/>
      <c r="I6" s="428"/>
      <c r="J6" s="428"/>
      <c r="K6" s="428"/>
      <c r="L6" s="428"/>
      <c r="M6" s="428"/>
      <c r="N6" s="428"/>
      <c r="O6" s="428"/>
      <c r="P6" s="428"/>
      <c r="Q6" s="428"/>
      <c r="R6" s="428"/>
      <c r="S6" s="428"/>
      <c r="T6" s="428"/>
      <c r="U6" s="428"/>
      <c r="V6" s="428"/>
      <c r="W6" s="428"/>
      <c r="X6" s="428"/>
    </row>
    <row r="7" spans="1:30" ht="55.15" customHeight="1" x14ac:dyDescent="0.15">
      <c r="A7" s="4"/>
      <c r="B7" s="104"/>
      <c r="C7" s="104"/>
      <c r="D7" s="653" t="s">
        <v>203</v>
      </c>
      <c r="E7" s="653"/>
      <c r="F7" s="654"/>
      <c r="G7" s="181" t="s">
        <v>58</v>
      </c>
      <c r="H7" s="655" t="s">
        <v>179</v>
      </c>
      <c r="I7" s="656"/>
      <c r="J7" s="656"/>
      <c r="K7" s="656"/>
      <c r="L7" s="656"/>
      <c r="M7" s="656"/>
      <c r="N7" s="656"/>
      <c r="O7" s="656"/>
      <c r="P7" s="656"/>
      <c r="Q7" s="656"/>
      <c r="R7" s="656"/>
      <c r="S7" s="656"/>
      <c r="T7" s="656"/>
      <c r="U7" s="656"/>
      <c r="V7" s="656"/>
      <c r="W7" s="656"/>
      <c r="X7" s="656"/>
      <c r="Y7" s="656"/>
      <c r="AD7" s="82"/>
    </row>
    <row r="8" spans="1:30" ht="17.25" customHeight="1" x14ac:dyDescent="0.15">
      <c r="A8" s="301" t="s">
        <v>0</v>
      </c>
      <c r="B8" s="670"/>
      <c r="C8" s="670"/>
      <c r="D8" s="670"/>
      <c r="E8" s="670"/>
      <c r="F8" s="670"/>
      <c r="G8" s="670"/>
      <c r="H8" s="670"/>
      <c r="I8" s="670"/>
      <c r="J8" s="670"/>
      <c r="K8" s="670"/>
      <c r="L8" s="670"/>
      <c r="M8" s="670"/>
      <c r="N8" s="670"/>
      <c r="O8" s="670"/>
      <c r="P8" s="670"/>
      <c r="Q8" s="670"/>
      <c r="R8" s="670"/>
      <c r="S8" s="670"/>
      <c r="T8" s="670"/>
      <c r="U8" s="670"/>
      <c r="V8" s="670"/>
      <c r="W8" s="670"/>
      <c r="X8" s="670"/>
      <c r="AD8" s="82"/>
    </row>
    <row r="9" spans="1:30" x14ac:dyDescent="0.15">
      <c r="AD9" s="82"/>
    </row>
    <row r="10" spans="1:30" s="66" customFormat="1" ht="26.45" customHeight="1" x14ac:dyDescent="0.15">
      <c r="A10" s="72"/>
      <c r="B10" s="71"/>
      <c r="C10" s="71"/>
      <c r="D10" s="71"/>
      <c r="E10" s="71"/>
      <c r="F10" s="71"/>
      <c r="G10" s="71"/>
      <c r="H10" s="71"/>
      <c r="I10" s="70"/>
      <c r="J10" s="70"/>
      <c r="K10" s="70"/>
      <c r="L10" s="70"/>
      <c r="M10" s="70"/>
      <c r="N10" s="69"/>
      <c r="O10" s="69"/>
      <c r="P10" s="641" t="s">
        <v>58</v>
      </c>
      <c r="Q10" s="642"/>
      <c r="R10" s="643" t="s">
        <v>106</v>
      </c>
      <c r="S10" s="644"/>
      <c r="T10" s="644"/>
      <c r="U10" s="644"/>
      <c r="V10" s="644"/>
      <c r="W10" s="644"/>
      <c r="X10" s="645"/>
      <c r="Y10" s="68"/>
      <c r="Z10" s="68"/>
      <c r="AA10" s="68"/>
      <c r="AB10" s="134"/>
      <c r="AC10" s="67"/>
      <c r="AD10" s="82"/>
    </row>
    <row r="11" spans="1:30" x14ac:dyDescent="0.15">
      <c r="A11" s="10">
        <v>1</v>
      </c>
      <c r="B11" s="11" t="s">
        <v>65</v>
      </c>
      <c r="P11" s="148" t="str">
        <f>IF(P10='＜採用時・対象者ごと＞❷雇用確定届【❸と連動】（報告2）'!M12,"","雇用確定届を確認してください")</f>
        <v/>
      </c>
      <c r="Q11" s="149"/>
    </row>
    <row r="12" spans="1:30" ht="9.75" customHeight="1" x14ac:dyDescent="0.15">
      <c r="AD12" s="78"/>
    </row>
    <row r="13" spans="1:30" ht="20.100000000000001" customHeight="1" x14ac:dyDescent="0.15">
      <c r="S13" s="438" t="str">
        <f>IF(AND(S14&gt;=$AB$14,S14&lt;=$AD$14),"","【注意】雇用開始日を正しく入力")</f>
        <v>【注意】雇用開始日を正しく入力</v>
      </c>
      <c r="T13" s="438"/>
      <c r="U13" s="438"/>
      <c r="V13" s="439" t="e">
        <f>IF(AND(X14&gt;=$S$14,X14&lt;$AB$22),"","【注意】雇用期間は６か月以内")</f>
        <v>#VALUE!</v>
      </c>
      <c r="W13" s="439"/>
      <c r="X13" s="439"/>
      <c r="Y13" s="439"/>
      <c r="AB13" s="124" t="s">
        <v>102</v>
      </c>
      <c r="AC13" s="82"/>
      <c r="AD13" s="82"/>
    </row>
    <row r="14" spans="1:30" ht="35.25" customHeight="1" x14ac:dyDescent="0.15">
      <c r="B14" s="374" t="s">
        <v>53</v>
      </c>
      <c r="C14" s="375"/>
      <c r="D14" s="375"/>
      <c r="E14" s="375"/>
      <c r="F14" s="375"/>
      <c r="G14" s="376"/>
      <c r="H14" s="440" t="str">
        <f>'＜採用時・対象者ごと＞❷雇用確定届【❸と連動】（報告2）'!E15</f>
        <v/>
      </c>
      <c r="I14" s="441"/>
      <c r="J14" s="159" t="s">
        <v>115</v>
      </c>
      <c r="K14" s="657" t="str">
        <f>'＜採用時・対象者ごと＞❷雇用確定届【❸と連動】（報告2）'!H15</f>
        <v/>
      </c>
      <c r="L14" s="442"/>
      <c r="M14" s="442"/>
      <c r="N14" s="441"/>
      <c r="O14" s="443" t="s">
        <v>5</v>
      </c>
      <c r="P14" s="444"/>
      <c r="Q14" s="444"/>
      <c r="R14" s="445"/>
      <c r="S14" s="671" t="str">
        <f>'＜採用時・対象者ごと＞❷雇用確定届【❸と連動】（報告2）'!P15</f>
        <v/>
      </c>
      <c r="T14" s="671"/>
      <c r="U14" s="671"/>
      <c r="V14" s="671"/>
      <c r="W14" s="143" t="s">
        <v>8</v>
      </c>
      <c r="X14" s="672"/>
      <c r="Y14" s="672"/>
      <c r="AB14" s="144">
        <v>46143</v>
      </c>
      <c r="AC14" s="154" t="s">
        <v>116</v>
      </c>
      <c r="AD14" s="144">
        <v>46327</v>
      </c>
    </row>
    <row r="15" spans="1:30" ht="35.25" customHeight="1" x14ac:dyDescent="0.15">
      <c r="B15" s="374" t="s">
        <v>16</v>
      </c>
      <c r="C15" s="375"/>
      <c r="D15" s="375"/>
      <c r="E15" s="375"/>
      <c r="F15" s="375"/>
      <c r="G15" s="376"/>
      <c r="H15" s="636" t="str">
        <f>'＜採用時・対象者ごと＞❷雇用確定届【❸と連動】（報告2）'!E16</f>
        <v/>
      </c>
      <c r="I15" s="637"/>
      <c r="J15" s="637"/>
      <c r="K15" s="637"/>
      <c r="L15" s="637"/>
      <c r="M15" s="637"/>
      <c r="N15" s="637"/>
      <c r="O15" s="638"/>
      <c r="P15" s="638"/>
      <c r="Q15" s="638"/>
      <c r="R15" s="638"/>
      <c r="S15" s="638"/>
      <c r="T15" s="638"/>
      <c r="U15" s="638"/>
      <c r="V15" s="638"/>
      <c r="W15" s="638"/>
      <c r="X15" s="638"/>
      <c r="Y15" s="639"/>
      <c r="AB15" s="82"/>
      <c r="AC15" s="82"/>
      <c r="AD15" s="82"/>
    </row>
    <row r="16" spans="1:30" ht="16.5" customHeight="1" x14ac:dyDescent="0.15">
      <c r="B16" s="419" t="s">
        <v>208</v>
      </c>
      <c r="C16" s="420"/>
      <c r="D16" s="420"/>
      <c r="E16" s="420"/>
      <c r="F16" s="420"/>
      <c r="G16" s="237" t="s">
        <v>205</v>
      </c>
      <c r="H16" s="650" t="str">
        <f>'＜採用時・対象者ごと＞❷雇用確定届【❸と連動】（報告2）'!E17</f>
        <v/>
      </c>
      <c r="I16" s="651"/>
      <c r="J16" s="651"/>
      <c r="K16" s="651"/>
      <c r="L16" s="651"/>
      <c r="M16" s="651"/>
      <c r="N16" s="652"/>
      <c r="O16" s="646" t="s">
        <v>66</v>
      </c>
      <c r="P16" s="646"/>
      <c r="Q16" s="646"/>
      <c r="R16" s="646"/>
      <c r="S16" s="648" t="s">
        <v>213</v>
      </c>
      <c r="T16" s="647" t="s">
        <v>67</v>
      </c>
      <c r="U16" s="647"/>
      <c r="V16" s="647"/>
      <c r="W16" s="647"/>
      <c r="X16" s="647"/>
      <c r="Y16" s="649" t="s">
        <v>213</v>
      </c>
      <c r="AB16" s="82"/>
      <c r="AC16" s="82"/>
      <c r="AD16" s="82"/>
    </row>
    <row r="17" spans="2:34" ht="35.25" customHeight="1" x14ac:dyDescent="0.15">
      <c r="B17" s="421"/>
      <c r="C17" s="422"/>
      <c r="D17" s="422"/>
      <c r="E17" s="422"/>
      <c r="F17" s="422"/>
      <c r="G17" s="240" t="s">
        <v>206</v>
      </c>
      <c r="H17" s="640" t="str">
        <f>'＜採用時・対象者ごと＞❷雇用確定届【❸と連動】（報告2）'!E18</f>
        <v/>
      </c>
      <c r="I17" s="640"/>
      <c r="J17" s="640"/>
      <c r="K17" s="640"/>
      <c r="L17" s="640"/>
      <c r="M17" s="640"/>
      <c r="N17" s="640"/>
      <c r="O17" s="646"/>
      <c r="P17" s="646"/>
      <c r="Q17" s="646"/>
      <c r="R17" s="646"/>
      <c r="S17" s="648"/>
      <c r="T17" s="647"/>
      <c r="U17" s="647"/>
      <c r="V17" s="647"/>
      <c r="W17" s="647"/>
      <c r="X17" s="647"/>
      <c r="Y17" s="649"/>
      <c r="AC17" s="82"/>
      <c r="AD17" s="82"/>
    </row>
    <row r="18" spans="2:34" ht="40.5" customHeight="1" thickBot="1" x14ac:dyDescent="0.2">
      <c r="B18" s="631" t="s">
        <v>131</v>
      </c>
      <c r="C18" s="632"/>
      <c r="D18" s="632"/>
      <c r="E18" s="632"/>
      <c r="F18" s="632"/>
      <c r="G18" s="632"/>
      <c r="H18" s="633"/>
      <c r="I18" s="634"/>
      <c r="J18" s="634"/>
      <c r="K18" s="634"/>
      <c r="L18" s="634"/>
      <c r="M18" s="634"/>
      <c r="N18" s="634"/>
      <c r="O18" s="634"/>
      <c r="P18" s="634"/>
      <c r="Q18" s="634"/>
      <c r="R18" s="634"/>
      <c r="S18" s="634"/>
      <c r="T18" s="634"/>
      <c r="U18" s="634"/>
      <c r="V18" s="634"/>
      <c r="W18" s="634"/>
      <c r="X18" s="634"/>
      <c r="Y18" s="635"/>
      <c r="AB18" s="124" t="s">
        <v>103</v>
      </c>
      <c r="AC18" s="82"/>
      <c r="AD18" s="82"/>
    </row>
    <row r="19" spans="2:34" ht="23.25" customHeight="1" x14ac:dyDescent="0.15">
      <c r="B19" s="330" t="s">
        <v>129</v>
      </c>
      <c r="C19" s="331"/>
      <c r="D19" s="331"/>
      <c r="E19" s="331"/>
      <c r="F19" s="331"/>
      <c r="G19" s="332"/>
      <c r="H19" s="166"/>
      <c r="I19" s="628" t="s">
        <v>132</v>
      </c>
      <c r="J19" s="629"/>
      <c r="K19" s="629"/>
      <c r="L19" s="629"/>
      <c r="M19" s="629"/>
      <c r="N19" s="629"/>
      <c r="O19" s="169">
        <f>'＜採用時・対象者ごと＞❷雇用確定届【❸と連動】（報告2）'!E21</f>
        <v>0</v>
      </c>
      <c r="P19" s="167" t="str">
        <f>IF(H19=O19,"","【注意】雇用確定届を確認してください")</f>
        <v/>
      </c>
      <c r="Q19" s="171"/>
      <c r="R19" s="171"/>
      <c r="S19" s="171"/>
      <c r="T19" s="171"/>
      <c r="U19" s="171"/>
      <c r="V19" s="171"/>
      <c r="W19" s="171"/>
      <c r="X19" s="220"/>
      <c r="Y19" s="173"/>
      <c r="AB19" s="144">
        <v>46143</v>
      </c>
      <c r="AC19" s="154" t="s">
        <v>8</v>
      </c>
      <c r="AD19" s="144">
        <v>46418</v>
      </c>
    </row>
    <row r="20" spans="2:34" ht="23.25" customHeight="1" x14ac:dyDescent="0.15">
      <c r="B20" s="333"/>
      <c r="C20" s="334"/>
      <c r="D20" s="334"/>
      <c r="E20" s="334"/>
      <c r="F20" s="334"/>
      <c r="G20" s="335"/>
      <c r="H20" s="196"/>
      <c r="I20" s="620" t="s">
        <v>133</v>
      </c>
      <c r="J20" s="621"/>
      <c r="K20" s="621"/>
      <c r="L20" s="621"/>
      <c r="M20" s="621"/>
      <c r="N20" s="621"/>
      <c r="O20" s="169">
        <f>'＜採用時・対象者ごと＞❷雇用確定届【❸と連動】（報告2）'!E22</f>
        <v>0</v>
      </c>
      <c r="P20" s="131" t="str">
        <f>IF(H20=O20,"","【注意】雇用確定届を確認してください")</f>
        <v/>
      </c>
      <c r="Q20" s="211"/>
      <c r="R20" s="211"/>
      <c r="S20" s="211"/>
      <c r="T20" s="211"/>
      <c r="U20" s="211"/>
      <c r="V20" s="130">
        <v>3</v>
      </c>
      <c r="W20" s="211"/>
      <c r="X20" s="220"/>
      <c r="Y20" s="161"/>
      <c r="AB20" s="124" t="s">
        <v>105</v>
      </c>
      <c r="AC20" s="82"/>
      <c r="AD20" s="82"/>
    </row>
    <row r="21" spans="2:34" ht="23.25" customHeight="1" thickBot="1" x14ac:dyDescent="0.2">
      <c r="B21" s="336"/>
      <c r="C21" s="337"/>
      <c r="D21" s="337"/>
      <c r="E21" s="337"/>
      <c r="F21" s="337"/>
      <c r="G21" s="338"/>
      <c r="H21" s="196"/>
      <c r="I21" s="620" t="s">
        <v>187</v>
      </c>
      <c r="J21" s="621"/>
      <c r="K21" s="621"/>
      <c r="L21" s="621"/>
      <c r="M21" s="621"/>
      <c r="N21" s="621"/>
      <c r="O21" s="169">
        <f>'＜採用時・対象者ごと＞❷雇用確定届【❸と連動】（報告2）'!E23</f>
        <v>0</v>
      </c>
      <c r="P21" s="131" t="str">
        <f>IF(H21=O21,"","【注意】雇用確定届を確認してください")</f>
        <v/>
      </c>
      <c r="Q21" s="172"/>
      <c r="R21" s="172"/>
      <c r="S21" s="172"/>
      <c r="T21" s="172"/>
      <c r="U21" s="172"/>
      <c r="V21" s="130">
        <v>3</v>
      </c>
      <c r="W21" s="172"/>
      <c r="X21" s="220"/>
      <c r="Y21" s="161"/>
      <c r="AB21" s="124" t="s">
        <v>105</v>
      </c>
      <c r="AC21" s="82"/>
      <c r="AD21" s="82"/>
    </row>
    <row r="22" spans="2:34" ht="21.6" customHeight="1" x14ac:dyDescent="0.15">
      <c r="B22" s="622" t="s">
        <v>26</v>
      </c>
      <c r="C22" s="623"/>
      <c r="D22" s="291" t="s">
        <v>17</v>
      </c>
      <c r="E22" s="300"/>
      <c r="F22" s="300"/>
      <c r="G22" s="617"/>
      <c r="H22" s="614">
        <f>'＜採用時・対象者ごと＞❷雇用確定届【❸と連動】（報告2）'!E27</f>
        <v>0</v>
      </c>
      <c r="I22" s="300" t="s">
        <v>25</v>
      </c>
      <c r="J22" s="263"/>
      <c r="K22" s="264"/>
      <c r="L22" s="264"/>
      <c r="M22" s="264"/>
      <c r="N22" s="64" t="s">
        <v>12</v>
      </c>
      <c r="O22" s="263"/>
      <c r="P22" s="264"/>
      <c r="Q22" s="264"/>
      <c r="R22" s="64" t="s">
        <v>12</v>
      </c>
      <c r="S22" s="263"/>
      <c r="T22" s="264"/>
      <c r="U22" s="264"/>
      <c r="V22" s="64" t="s">
        <v>12</v>
      </c>
      <c r="W22" s="260" t="s">
        <v>24</v>
      </c>
      <c r="X22" s="267">
        <f>ROUNDDOWN((SUM(J23+O23+S23+J25+O25+S25+J27)+SUM(L23+Q23+U23+L25+Q25+U25+L27)/60)*H22,0)</f>
        <v>0</v>
      </c>
      <c r="Y22" s="260" t="s">
        <v>1</v>
      </c>
      <c r="AB22" s="133" t="e">
        <f>EDATE(S14,6)</f>
        <v>#VALUE!</v>
      </c>
      <c r="AC22" s="82"/>
      <c r="AD22" s="82"/>
    </row>
    <row r="23" spans="2:34" ht="30" customHeight="1" x14ac:dyDescent="0.15">
      <c r="B23" s="624"/>
      <c r="C23" s="625"/>
      <c r="D23" s="292"/>
      <c r="E23" s="301"/>
      <c r="F23" s="301"/>
      <c r="G23" s="618"/>
      <c r="H23" s="615"/>
      <c r="I23" s="301"/>
      <c r="J23" s="87"/>
      <c r="K23" s="100" t="s">
        <v>23</v>
      </c>
      <c r="L23" s="254"/>
      <c r="M23" s="254"/>
      <c r="N23" s="88" t="s">
        <v>52</v>
      </c>
      <c r="O23" s="87"/>
      <c r="P23" s="100" t="s">
        <v>23</v>
      </c>
      <c r="Q23" s="153"/>
      <c r="R23" s="88" t="s">
        <v>52</v>
      </c>
      <c r="S23" s="87"/>
      <c r="T23" s="100" t="s">
        <v>23</v>
      </c>
      <c r="U23" s="153"/>
      <c r="V23" s="88" t="s">
        <v>52</v>
      </c>
      <c r="W23" s="261"/>
      <c r="X23" s="268"/>
      <c r="Y23" s="261"/>
      <c r="AD23" s="158" t="s">
        <v>61</v>
      </c>
    </row>
    <row r="24" spans="2:34" ht="21.6" customHeight="1" x14ac:dyDescent="0.15">
      <c r="B24" s="624"/>
      <c r="C24" s="625"/>
      <c r="D24" s="292"/>
      <c r="E24" s="301"/>
      <c r="F24" s="301"/>
      <c r="G24" s="618"/>
      <c r="H24" s="615"/>
      <c r="I24" s="301"/>
      <c r="J24" s="252"/>
      <c r="K24" s="253"/>
      <c r="L24" s="253"/>
      <c r="M24" s="253"/>
      <c r="N24" s="89" t="s">
        <v>12</v>
      </c>
      <c r="O24" s="252"/>
      <c r="P24" s="253"/>
      <c r="Q24" s="253"/>
      <c r="R24" s="89" t="s">
        <v>12</v>
      </c>
      <c r="S24" s="252"/>
      <c r="T24" s="253"/>
      <c r="U24" s="253"/>
      <c r="V24" s="89" t="s">
        <v>12</v>
      </c>
      <c r="W24" s="261"/>
      <c r="X24" s="268"/>
      <c r="Y24" s="261"/>
      <c r="AD24" s="11" t="s">
        <v>62</v>
      </c>
    </row>
    <row r="25" spans="2:34" ht="30" customHeight="1" x14ac:dyDescent="0.15">
      <c r="B25" s="624"/>
      <c r="C25" s="625"/>
      <c r="D25" s="292"/>
      <c r="E25" s="301"/>
      <c r="F25" s="301"/>
      <c r="G25" s="618"/>
      <c r="H25" s="615"/>
      <c r="I25" s="301"/>
      <c r="J25" s="87"/>
      <c r="K25" s="100" t="s">
        <v>23</v>
      </c>
      <c r="L25" s="254"/>
      <c r="M25" s="254"/>
      <c r="N25" s="88" t="s">
        <v>52</v>
      </c>
      <c r="O25" s="87"/>
      <c r="P25" s="100" t="s">
        <v>23</v>
      </c>
      <c r="Q25" s="153"/>
      <c r="R25" s="88" t="s">
        <v>52</v>
      </c>
      <c r="S25" s="87"/>
      <c r="T25" s="100" t="s">
        <v>23</v>
      </c>
      <c r="U25" s="153"/>
      <c r="V25" s="88" t="s">
        <v>52</v>
      </c>
      <c r="W25" s="261"/>
      <c r="X25" s="268"/>
      <c r="Y25" s="261"/>
      <c r="AD25" s="11" t="s">
        <v>63</v>
      </c>
    </row>
    <row r="26" spans="2:34" ht="21.6" customHeight="1" x14ac:dyDescent="0.15">
      <c r="B26" s="624"/>
      <c r="C26" s="625"/>
      <c r="D26" s="292"/>
      <c r="E26" s="301"/>
      <c r="F26" s="301"/>
      <c r="G26" s="618"/>
      <c r="H26" s="615"/>
      <c r="I26" s="301"/>
      <c r="J26" s="252"/>
      <c r="K26" s="253"/>
      <c r="L26" s="253"/>
      <c r="M26" s="253"/>
      <c r="N26" s="89" t="s">
        <v>12</v>
      </c>
      <c r="O26" s="90"/>
      <c r="P26" s="91"/>
      <c r="Q26" s="91"/>
      <c r="R26" s="92"/>
      <c r="S26" s="91"/>
      <c r="T26" s="91"/>
      <c r="U26" s="91"/>
      <c r="V26" s="93"/>
      <c r="W26" s="261"/>
      <c r="X26" s="268"/>
      <c r="Y26" s="261"/>
    </row>
    <row r="27" spans="2:34" ht="30" customHeight="1" thickBot="1" x14ac:dyDescent="0.2">
      <c r="B27" s="624"/>
      <c r="C27" s="625"/>
      <c r="D27" s="293"/>
      <c r="E27" s="302"/>
      <c r="F27" s="302"/>
      <c r="G27" s="619"/>
      <c r="H27" s="616"/>
      <c r="I27" s="302"/>
      <c r="J27" s="87"/>
      <c r="K27" s="100" t="s">
        <v>23</v>
      </c>
      <c r="L27" s="254"/>
      <c r="M27" s="254"/>
      <c r="N27" s="88" t="s">
        <v>52</v>
      </c>
      <c r="O27" s="94"/>
      <c r="P27" s="95"/>
      <c r="Q27" s="95"/>
      <c r="R27" s="96"/>
      <c r="S27" s="95"/>
      <c r="T27" s="95"/>
      <c r="U27" s="95"/>
      <c r="V27" s="97"/>
      <c r="W27" s="262"/>
      <c r="X27" s="269"/>
      <c r="Y27" s="262"/>
    </row>
    <row r="28" spans="2:34" ht="38.25" customHeight="1" x14ac:dyDescent="0.15">
      <c r="B28" s="624"/>
      <c r="C28" s="625"/>
      <c r="D28" s="294" t="s">
        <v>130</v>
      </c>
      <c r="E28" s="565"/>
      <c r="F28" s="565"/>
      <c r="G28" s="377"/>
      <c r="H28" s="197" t="s">
        <v>58</v>
      </c>
      <c r="I28" s="630" t="s">
        <v>204</v>
      </c>
      <c r="J28" s="630"/>
      <c r="K28" s="630"/>
      <c r="L28" s="630"/>
      <c r="M28" s="630"/>
      <c r="N28" s="630"/>
      <c r="O28" s="630"/>
      <c r="P28" s="630"/>
      <c r="Q28" s="630"/>
      <c r="R28" s="630"/>
      <c r="S28" s="630"/>
      <c r="T28" s="630"/>
      <c r="U28" s="630"/>
      <c r="V28" s="101" t="b">
        <v>1</v>
      </c>
      <c r="W28" s="156" t="s">
        <v>24</v>
      </c>
      <c r="X28" s="83">
        <f>IF(H28="○",ROUNDDOWN(X22*0.15,0),0)</f>
        <v>0</v>
      </c>
      <c r="Y28" s="156" t="s">
        <v>1</v>
      </c>
    </row>
    <row r="29" spans="2:34" ht="23.25" customHeight="1" x14ac:dyDescent="0.15">
      <c r="B29" s="626"/>
      <c r="C29" s="627"/>
      <c r="D29" s="257" t="s">
        <v>18</v>
      </c>
      <c r="E29" s="258"/>
      <c r="F29" s="258"/>
      <c r="G29" s="259"/>
      <c r="H29" s="257"/>
      <c r="I29" s="258"/>
      <c r="J29" s="258"/>
      <c r="K29" s="258"/>
      <c r="L29" s="258"/>
      <c r="M29" s="258"/>
      <c r="N29" s="258"/>
      <c r="O29" s="258"/>
      <c r="P29" s="258"/>
      <c r="Q29" s="258"/>
      <c r="R29" s="258"/>
      <c r="S29" s="258"/>
      <c r="T29" s="258"/>
      <c r="U29" s="258"/>
      <c r="V29" s="259"/>
      <c r="W29" s="156" t="s">
        <v>117</v>
      </c>
      <c r="X29" s="84">
        <f>SUM(X22+X28)</f>
        <v>0</v>
      </c>
      <c r="Y29" s="156" t="s">
        <v>1</v>
      </c>
      <c r="AD29" s="158"/>
    </row>
    <row r="30" spans="2:34" ht="56.25" customHeight="1" x14ac:dyDescent="0.15">
      <c r="B30" s="294" t="s">
        <v>195</v>
      </c>
      <c r="C30" s="565"/>
      <c r="D30" s="565"/>
      <c r="E30" s="565"/>
      <c r="F30" s="565"/>
      <c r="G30" s="377"/>
      <c r="H30" s="197" t="s">
        <v>58</v>
      </c>
      <c r="I30" s="270" t="s">
        <v>209</v>
      </c>
      <c r="J30" s="271"/>
      <c r="K30" s="271"/>
      <c r="L30" s="271"/>
      <c r="M30" s="271"/>
      <c r="N30" s="271"/>
      <c r="O30" s="271"/>
      <c r="P30" s="271"/>
      <c r="Q30" s="271"/>
      <c r="R30" s="271"/>
      <c r="S30" s="271"/>
      <c r="T30" s="271"/>
      <c r="U30" s="271"/>
      <c r="V30" s="271"/>
      <c r="W30" s="271"/>
      <c r="X30" s="271"/>
      <c r="Y30" s="272"/>
      <c r="AD30" s="227"/>
    </row>
    <row r="31" spans="2:34" ht="30" customHeight="1" x14ac:dyDescent="0.15">
      <c r="B31" s="350" t="s">
        <v>168</v>
      </c>
      <c r="C31" s="351"/>
      <c r="D31" s="351"/>
      <c r="E31" s="351"/>
      <c r="F31" s="351"/>
      <c r="G31" s="352"/>
      <c r="H31" s="257" t="s">
        <v>15</v>
      </c>
      <c r="I31" s="259"/>
      <c r="J31" s="573" t="s">
        <v>134</v>
      </c>
      <c r="K31" s="574"/>
      <c r="L31" s="574"/>
      <c r="M31" s="574"/>
      <c r="N31" s="575"/>
      <c r="O31" s="576" t="str">
        <f>IF(J31=AB31,"","【注意】雇用確定届を確認してください")</f>
        <v/>
      </c>
      <c r="P31" s="577"/>
      <c r="Q31" s="327" t="s">
        <v>21</v>
      </c>
      <c r="R31" s="63" t="s">
        <v>51</v>
      </c>
      <c r="S31" s="592"/>
      <c r="T31" s="592"/>
      <c r="U31" s="592"/>
      <c r="V31" s="592"/>
      <c r="W31" s="62" t="s">
        <v>1</v>
      </c>
      <c r="X31" s="267">
        <f>IF($P$10="課税",S32,S31)</f>
        <v>0</v>
      </c>
      <c r="Y31" s="260" t="s">
        <v>1</v>
      </c>
      <c r="AA31" s="158"/>
      <c r="AB31" s="77" t="str">
        <f>'＜採用時・対象者ごと＞❷雇用確定届【❸と連動】（報告2）'!G35</f>
        <v>選択してください</v>
      </c>
      <c r="AC31" s="158"/>
      <c r="AE31" s="158"/>
      <c r="AF31" s="158"/>
    </row>
    <row r="32" spans="2:34" ht="30" customHeight="1" x14ac:dyDescent="0.15">
      <c r="B32" s="353"/>
      <c r="C32" s="249"/>
      <c r="D32" s="249"/>
      <c r="E32" s="249"/>
      <c r="F32" s="249"/>
      <c r="G32" s="354"/>
      <c r="H32" s="320" t="s">
        <v>6</v>
      </c>
      <c r="I32" s="321"/>
      <c r="J32" s="316"/>
      <c r="K32" s="317"/>
      <c r="L32" s="317"/>
      <c r="M32" s="317"/>
      <c r="N32" s="317"/>
      <c r="O32" s="317"/>
      <c r="P32" s="318"/>
      <c r="Q32" s="328"/>
      <c r="R32" s="12" t="s">
        <v>50</v>
      </c>
      <c r="S32" s="319">
        <f>ROUNDDOWN(S31/1.1,0)</f>
        <v>0</v>
      </c>
      <c r="T32" s="319"/>
      <c r="U32" s="319"/>
      <c r="V32" s="319"/>
      <c r="W32" s="62" t="s">
        <v>1</v>
      </c>
      <c r="X32" s="268"/>
      <c r="Y32" s="261"/>
      <c r="AA32" s="158"/>
      <c r="AB32" s="150"/>
      <c r="AC32" s="151"/>
      <c r="AD32" s="151"/>
      <c r="AE32" s="151"/>
      <c r="AF32" s="151"/>
      <c r="AG32" s="151"/>
      <c r="AH32" s="151"/>
    </row>
    <row r="33" spans="1:32" ht="30" customHeight="1" x14ac:dyDescent="0.15">
      <c r="B33" s="355"/>
      <c r="C33" s="356"/>
      <c r="D33" s="356"/>
      <c r="E33" s="356"/>
      <c r="F33" s="356"/>
      <c r="G33" s="357"/>
      <c r="H33" s="257" t="s">
        <v>68</v>
      </c>
      <c r="I33" s="259"/>
      <c r="J33" s="593"/>
      <c r="K33" s="594"/>
      <c r="L33" s="594"/>
      <c r="M33" s="160" t="s">
        <v>118</v>
      </c>
      <c r="N33" s="594"/>
      <c r="O33" s="594"/>
      <c r="P33" s="595"/>
      <c r="Q33" s="324" t="str">
        <f>IF(AND(J33&gt;=$S$14,J33&lt;$X$14),"","【注意】雇用期間内に受講する")</f>
        <v>【注意】雇用期間内に受講する</v>
      </c>
      <c r="R33" s="325"/>
      <c r="S33" s="325"/>
      <c r="T33" s="596" t="str">
        <f>IF(AND(N33&gt;$J$33,N33&lt;=$X$14),"","【注意】雇用期間内に修了必須")</f>
        <v>【注意】雇用期間内に修了必須</v>
      </c>
      <c r="U33" s="596"/>
      <c r="V33" s="596"/>
      <c r="W33" s="62"/>
      <c r="X33" s="269"/>
      <c r="Y33" s="262"/>
      <c r="AA33" s="195"/>
      <c r="AB33" s="82"/>
      <c r="AC33" s="82"/>
      <c r="AE33" s="158"/>
      <c r="AF33" s="158"/>
    </row>
    <row r="34" spans="1:32" ht="56.25" customHeight="1" x14ac:dyDescent="0.15">
      <c r="B34" s="583" t="s">
        <v>192</v>
      </c>
      <c r="C34" s="584"/>
      <c r="D34" s="584"/>
      <c r="E34" s="584"/>
      <c r="F34" s="584"/>
      <c r="G34" s="585"/>
      <c r="H34" s="586" t="s">
        <v>191</v>
      </c>
      <c r="I34" s="587"/>
      <c r="J34" s="587"/>
      <c r="K34" s="587"/>
      <c r="L34" s="587"/>
      <c r="M34" s="587"/>
      <c r="N34" s="587"/>
      <c r="O34" s="587"/>
      <c r="P34" s="587"/>
      <c r="Q34" s="587"/>
      <c r="R34" s="587"/>
      <c r="S34" s="587"/>
      <c r="T34" s="587"/>
      <c r="U34" s="587"/>
      <c r="V34" s="588"/>
      <c r="W34" s="224" t="s">
        <v>119</v>
      </c>
      <c r="X34" s="226" t="s">
        <v>193</v>
      </c>
      <c r="Y34" s="225" t="s">
        <v>1</v>
      </c>
      <c r="AA34" s="350"/>
      <c r="AB34" s="352"/>
      <c r="AC34" s="566"/>
      <c r="AE34" s="164"/>
      <c r="AF34" s="164"/>
    </row>
    <row r="35" spans="1:32" ht="23.25" customHeight="1" x14ac:dyDescent="0.15">
      <c r="B35" s="589" t="s">
        <v>160</v>
      </c>
      <c r="C35" s="590"/>
      <c r="D35" s="590"/>
      <c r="E35" s="590"/>
      <c r="F35" s="590"/>
      <c r="G35" s="591"/>
      <c r="H35" s="257" t="s">
        <v>48</v>
      </c>
      <c r="I35" s="258"/>
      <c r="J35" s="258"/>
      <c r="K35" s="258"/>
      <c r="L35" s="258"/>
      <c r="M35" s="258"/>
      <c r="N35" s="258"/>
      <c r="O35" s="258"/>
      <c r="P35" s="258"/>
      <c r="Q35" s="258"/>
      <c r="R35" s="258"/>
      <c r="S35" s="258"/>
      <c r="T35" s="258"/>
      <c r="U35" s="258"/>
      <c r="V35" s="258"/>
      <c r="W35" s="259"/>
      <c r="X35" s="61">
        <v>40000</v>
      </c>
      <c r="Y35" s="156" t="s">
        <v>1</v>
      </c>
      <c r="AA35" s="353"/>
      <c r="AB35" s="354"/>
      <c r="AC35" s="567"/>
    </row>
    <row r="36" spans="1:32" ht="30" customHeight="1" x14ac:dyDescent="0.15">
      <c r="B36" s="589" t="s">
        <v>19</v>
      </c>
      <c r="C36" s="590"/>
      <c r="D36" s="590"/>
      <c r="E36" s="590"/>
      <c r="F36" s="590"/>
      <c r="G36" s="591"/>
      <c r="H36" s="60"/>
      <c r="I36" s="60"/>
      <c r="J36" s="60"/>
      <c r="K36" s="60"/>
      <c r="L36" s="60"/>
      <c r="M36" s="60"/>
      <c r="N36" s="60"/>
      <c r="O36" s="60"/>
      <c r="P36" s="60"/>
      <c r="Q36" s="60"/>
      <c r="R36" s="60"/>
      <c r="S36" s="60"/>
      <c r="T36" s="60"/>
      <c r="U36" s="60"/>
      <c r="V36" s="60"/>
      <c r="W36" s="60"/>
      <c r="X36" s="85">
        <f>SUM(X29:X35)</f>
        <v>40000</v>
      </c>
      <c r="Y36" s="156" t="s">
        <v>1</v>
      </c>
      <c r="AA36" s="569"/>
      <c r="AB36" s="570"/>
      <c r="AC36" s="567"/>
      <c r="AD36" s="82"/>
    </row>
    <row r="37" spans="1:32" ht="23.25" hidden="1" customHeight="1" x14ac:dyDescent="0.15">
      <c r="A37" s="105"/>
      <c r="B37" s="578" t="s">
        <v>22</v>
      </c>
      <c r="C37" s="579"/>
      <c r="D37" s="579"/>
      <c r="E37" s="579"/>
      <c r="F37" s="579"/>
      <c r="G37" s="580"/>
      <c r="H37" s="581" t="s">
        <v>69</v>
      </c>
      <c r="I37" s="582"/>
      <c r="J37" s="582"/>
      <c r="K37" s="582"/>
      <c r="L37" s="582"/>
      <c r="M37" s="582"/>
      <c r="N37" s="582"/>
      <c r="O37" s="582"/>
      <c r="P37" s="582"/>
      <c r="Q37" s="582"/>
      <c r="R37" s="582"/>
      <c r="S37" s="582"/>
      <c r="T37" s="582"/>
      <c r="U37" s="582"/>
      <c r="V37" s="582"/>
      <c r="W37" s="106"/>
      <c r="X37" s="107">
        <f>X29/X36</f>
        <v>0</v>
      </c>
      <c r="Y37" s="108"/>
      <c r="Z37" s="109"/>
      <c r="AA37" s="569"/>
      <c r="AB37" s="570"/>
      <c r="AC37" s="567"/>
      <c r="AD37" s="158"/>
    </row>
    <row r="38" spans="1:32" ht="8.25" customHeight="1" x14ac:dyDescent="0.15">
      <c r="B38" s="59"/>
      <c r="C38" s="59"/>
      <c r="D38" s="59"/>
      <c r="E38" s="59"/>
      <c r="F38" s="59"/>
      <c r="G38" s="59"/>
      <c r="H38" s="58"/>
      <c r="I38" s="58"/>
      <c r="J38" s="58"/>
      <c r="K38" s="58"/>
      <c r="L38" s="58"/>
      <c r="M38" s="58"/>
      <c r="N38" s="58"/>
      <c r="O38" s="58"/>
      <c r="P38" s="58"/>
      <c r="Q38" s="58"/>
      <c r="R38" s="58"/>
      <c r="S38" s="58"/>
      <c r="T38" s="58"/>
      <c r="U38" s="58"/>
      <c r="V38" s="58"/>
      <c r="W38" s="58"/>
      <c r="X38" s="57"/>
      <c r="Y38" s="56"/>
      <c r="AA38" s="569"/>
      <c r="AB38" s="570"/>
      <c r="AC38" s="567"/>
      <c r="AD38" s="158"/>
    </row>
    <row r="39" spans="1:32" ht="17.25" x14ac:dyDescent="0.15">
      <c r="A39" s="10">
        <v>2</v>
      </c>
      <c r="B39" s="14" t="s">
        <v>47</v>
      </c>
      <c r="C39" s="14"/>
      <c r="D39" s="14"/>
      <c r="E39" s="14"/>
      <c r="F39" s="14"/>
      <c r="G39" s="163"/>
      <c r="H39" s="163"/>
      <c r="I39" s="163"/>
      <c r="J39" s="163"/>
      <c r="K39" s="163"/>
      <c r="L39" s="163"/>
      <c r="M39" s="163"/>
      <c r="N39" s="163"/>
      <c r="O39" s="163"/>
      <c r="P39" s="163"/>
      <c r="Q39" s="163"/>
      <c r="R39" s="163"/>
      <c r="S39" s="163"/>
      <c r="T39" s="163"/>
      <c r="U39" s="163"/>
      <c r="V39" s="163"/>
      <c r="W39" s="163"/>
      <c r="X39" s="110"/>
      <c r="Y39" s="163"/>
      <c r="AA39" s="571"/>
      <c r="AB39" s="572"/>
      <c r="AC39" s="568"/>
      <c r="AD39" s="158"/>
    </row>
    <row r="40" spans="1:32" ht="30" customHeight="1" x14ac:dyDescent="0.15">
      <c r="B40" s="597" t="s">
        <v>47</v>
      </c>
      <c r="C40" s="598"/>
      <c r="D40" s="598"/>
      <c r="E40" s="598"/>
      <c r="F40" s="598"/>
      <c r="G40" s="599"/>
      <c r="H40" s="600"/>
      <c r="I40" s="601"/>
      <c r="J40" s="601"/>
      <c r="K40" s="601"/>
      <c r="L40" s="601"/>
      <c r="M40" s="601"/>
      <c r="N40" s="601"/>
      <c r="O40" s="601"/>
      <c r="P40" s="601"/>
      <c r="Q40" s="601"/>
      <c r="R40" s="601"/>
      <c r="S40" s="601"/>
      <c r="T40" s="601"/>
      <c r="U40" s="601"/>
      <c r="V40" s="602"/>
      <c r="W40" s="162" t="s">
        <v>120</v>
      </c>
      <c r="X40" s="248" t="str">
        <f>IF(AND(H19="○",H20="",H21=""),1980000,IF(OR(AND(H19="",H20="○",H21=""),AND(H19="",H20="",H21="○")),1200000,""))</f>
        <v/>
      </c>
      <c r="Y40" s="162" t="s">
        <v>1</v>
      </c>
      <c r="AD40" s="82"/>
    </row>
    <row r="41" spans="1:32" ht="6" customHeight="1" x14ac:dyDescent="0.15">
      <c r="B41" s="54"/>
      <c r="C41" s="54"/>
      <c r="D41" s="54"/>
      <c r="E41" s="54"/>
      <c r="F41" s="54"/>
      <c r="G41" s="54"/>
      <c r="H41" s="152"/>
      <c r="I41" s="152"/>
      <c r="J41" s="152"/>
      <c r="K41" s="152"/>
      <c r="L41" s="152"/>
      <c r="M41" s="152"/>
      <c r="N41" s="152"/>
      <c r="O41" s="152"/>
      <c r="P41" s="152"/>
      <c r="Q41" s="152"/>
      <c r="R41" s="152"/>
      <c r="S41" s="152"/>
      <c r="T41" s="152"/>
      <c r="U41" s="152"/>
      <c r="V41" s="152"/>
      <c r="W41" s="54"/>
      <c r="X41" s="55"/>
      <c r="Y41" s="54"/>
      <c r="AD41" s="82"/>
    </row>
    <row r="42" spans="1:32" ht="17.25" customHeight="1" x14ac:dyDescent="0.15">
      <c r="A42" s="10">
        <v>3</v>
      </c>
      <c r="B42" s="54" t="s">
        <v>70</v>
      </c>
      <c r="C42" s="54"/>
      <c r="D42" s="54"/>
      <c r="E42" s="54"/>
      <c r="F42" s="54"/>
      <c r="G42" s="54"/>
      <c r="H42" s="152"/>
      <c r="I42" s="152"/>
      <c r="J42" s="152"/>
      <c r="K42" s="152"/>
      <c r="L42" s="152"/>
      <c r="M42" s="152"/>
      <c r="N42" s="152"/>
      <c r="O42" s="152"/>
      <c r="P42" s="152"/>
      <c r="Q42" s="152"/>
      <c r="R42" s="152"/>
      <c r="S42" s="152"/>
      <c r="T42" s="152"/>
      <c r="U42" s="152"/>
      <c r="V42" s="152"/>
      <c r="W42" s="54"/>
      <c r="X42" s="55"/>
      <c r="Y42" s="54"/>
    </row>
    <row r="43" spans="1:32" ht="21" hidden="1" customHeight="1" x14ac:dyDescent="0.15">
      <c r="B43" s="111"/>
      <c r="C43" s="111"/>
      <c r="D43" s="111"/>
      <c r="E43" s="378" t="s">
        <v>121</v>
      </c>
      <c r="F43" s="603"/>
      <c r="G43" s="379"/>
      <c r="H43" s="303" t="s">
        <v>72</v>
      </c>
      <c r="I43" s="304"/>
      <c r="J43" s="304"/>
      <c r="K43" s="304"/>
      <c r="L43" s="304"/>
      <c r="M43" s="304"/>
      <c r="N43" s="304"/>
      <c r="O43" s="304"/>
      <c r="P43" s="304"/>
      <c r="Q43" s="304"/>
      <c r="R43" s="304"/>
      <c r="S43" s="304"/>
      <c r="T43" s="304"/>
      <c r="U43" s="304"/>
      <c r="V43" s="305"/>
      <c r="W43" s="112" t="s">
        <v>120</v>
      </c>
      <c r="X43" s="113">
        <f>IF(X36&gt;X40,X40,X36)</f>
        <v>40000</v>
      </c>
      <c r="Y43" s="112" t="s">
        <v>1</v>
      </c>
      <c r="Z43" s="111"/>
    </row>
    <row r="44" spans="1:32" ht="18.75" hidden="1" customHeight="1" x14ac:dyDescent="0.15">
      <c r="B44" s="111"/>
      <c r="C44" s="111"/>
      <c r="D44" s="111"/>
      <c r="E44" s="380" t="s">
        <v>122</v>
      </c>
      <c r="F44" s="604"/>
      <c r="G44" s="381"/>
      <c r="H44" s="303" t="s">
        <v>74</v>
      </c>
      <c r="I44" s="304"/>
      <c r="J44" s="304"/>
      <c r="K44" s="304"/>
      <c r="L44" s="304"/>
      <c r="M44" s="304"/>
      <c r="N44" s="304"/>
      <c r="O44" s="304"/>
      <c r="P44" s="304"/>
      <c r="Q44" s="304"/>
      <c r="R44" s="304"/>
      <c r="S44" s="304"/>
      <c r="T44" s="304"/>
      <c r="U44" s="304"/>
      <c r="V44" s="305"/>
      <c r="W44" s="114"/>
      <c r="X44" s="115">
        <f>X29/X43</f>
        <v>0</v>
      </c>
      <c r="Y44" s="116"/>
      <c r="Z44" s="111"/>
    </row>
    <row r="45" spans="1:32" ht="23.25" customHeight="1" x14ac:dyDescent="0.15">
      <c r="B45" s="610" t="s">
        <v>70</v>
      </c>
      <c r="C45" s="610"/>
      <c r="D45" s="610"/>
      <c r="E45" s="611" t="s">
        <v>70</v>
      </c>
      <c r="F45" s="611"/>
      <c r="G45" s="611"/>
      <c r="H45" s="612" t="s">
        <v>75</v>
      </c>
      <c r="I45" s="612"/>
      <c r="J45" s="612"/>
      <c r="K45" s="612"/>
      <c r="L45" s="612"/>
      <c r="M45" s="612"/>
      <c r="N45" s="612"/>
      <c r="O45" s="612"/>
      <c r="P45" s="612"/>
      <c r="Q45" s="612"/>
      <c r="R45" s="612"/>
      <c r="S45" s="612"/>
      <c r="T45" s="612"/>
      <c r="U45" s="612"/>
      <c r="V45" s="613"/>
      <c r="W45" s="15" t="s">
        <v>120</v>
      </c>
      <c r="X45" s="84">
        <f>IF(X44&lt;0.5,X29*2,X43)</f>
        <v>0</v>
      </c>
      <c r="Y45" s="15" t="s">
        <v>1</v>
      </c>
      <c r="AA45" s="53"/>
    </row>
    <row r="46" spans="1:32" ht="23.25" customHeight="1" x14ac:dyDescent="0.15">
      <c r="B46" s="610"/>
      <c r="C46" s="610"/>
      <c r="D46" s="610"/>
      <c r="E46" s="288" t="s">
        <v>123</v>
      </c>
      <c r="F46" s="289"/>
      <c r="G46" s="290"/>
      <c r="H46" s="367" t="s">
        <v>77</v>
      </c>
      <c r="I46" s="368"/>
      <c r="J46" s="368"/>
      <c r="K46" s="368"/>
      <c r="L46" s="368"/>
      <c r="M46" s="368"/>
      <c r="N46" s="368"/>
      <c r="O46" s="368"/>
      <c r="P46" s="368"/>
      <c r="Q46" s="368"/>
      <c r="R46" s="368"/>
      <c r="S46" s="368"/>
      <c r="T46" s="368"/>
      <c r="U46" s="368"/>
      <c r="V46" s="369"/>
      <c r="W46" s="15"/>
      <c r="X46" s="117" t="str">
        <f>IFERROR(X29/X45,"")</f>
        <v/>
      </c>
      <c r="Y46" s="15"/>
      <c r="AA46" s="53"/>
    </row>
    <row r="47" spans="1:32" ht="23.25" customHeight="1" thickBot="1" x14ac:dyDescent="0.2">
      <c r="B47" s="610"/>
      <c r="C47" s="610"/>
      <c r="D47" s="610"/>
      <c r="E47" s="611" t="s">
        <v>54</v>
      </c>
      <c r="F47" s="611"/>
      <c r="G47" s="611"/>
      <c r="H47" s="118" t="s">
        <v>78</v>
      </c>
      <c r="I47" s="119"/>
      <c r="J47" s="119"/>
      <c r="K47" s="119"/>
      <c r="L47" s="119"/>
      <c r="M47" s="119"/>
      <c r="N47" s="119"/>
      <c r="O47" s="119"/>
      <c r="P47" s="119"/>
      <c r="Q47" s="119"/>
      <c r="R47" s="119"/>
      <c r="S47" s="119"/>
      <c r="T47" s="119"/>
      <c r="U47" s="119"/>
      <c r="V47" s="120"/>
      <c r="W47" s="162" t="s">
        <v>120</v>
      </c>
      <c r="X47" s="132" t="str">
        <f>IF(P10="課税",ROUNDDOWN(X45*0.1,0),"0")</f>
        <v>0</v>
      </c>
      <c r="Y47" s="15" t="s">
        <v>1</v>
      </c>
      <c r="AA47" s="121"/>
    </row>
    <row r="48" spans="1:32" ht="35.1" customHeight="1" thickBot="1" x14ac:dyDescent="0.2">
      <c r="B48" s="610"/>
      <c r="C48" s="610"/>
      <c r="D48" s="610"/>
      <c r="E48" s="611" t="s">
        <v>163</v>
      </c>
      <c r="F48" s="611"/>
      <c r="G48" s="611"/>
      <c r="H48" s="182" t="s">
        <v>124</v>
      </c>
      <c r="I48" s="122"/>
      <c r="J48" s="122"/>
      <c r="K48" s="122"/>
      <c r="L48" s="122"/>
      <c r="M48" s="122"/>
      <c r="N48" s="122"/>
      <c r="O48" s="122"/>
      <c r="P48" s="122"/>
      <c r="Q48" s="122"/>
      <c r="R48" s="122"/>
      <c r="S48" s="122"/>
      <c r="T48" s="122"/>
      <c r="U48" s="122"/>
      <c r="V48" s="122"/>
      <c r="W48" s="179" t="s">
        <v>120</v>
      </c>
      <c r="X48" s="183">
        <f>SUM(X45+X47)</f>
        <v>0</v>
      </c>
      <c r="Y48" s="184" t="s">
        <v>1</v>
      </c>
    </row>
    <row r="49" spans="1:30" s="66" customFormat="1" ht="33" customHeight="1" x14ac:dyDescent="0.15">
      <c r="A49" s="72"/>
      <c r="B49" s="605" t="s">
        <v>79</v>
      </c>
      <c r="C49" s="606"/>
      <c r="D49" s="606"/>
      <c r="E49" s="606"/>
      <c r="F49" s="606"/>
      <c r="G49" s="607"/>
      <c r="H49" s="608" t="s">
        <v>107</v>
      </c>
      <c r="I49" s="608"/>
      <c r="J49" s="608"/>
      <c r="K49" s="608"/>
      <c r="L49" s="608"/>
      <c r="M49" s="608"/>
      <c r="N49" s="608"/>
      <c r="O49" s="608"/>
      <c r="P49" s="608"/>
      <c r="Q49" s="608"/>
      <c r="R49" s="608"/>
      <c r="S49" s="608"/>
      <c r="T49" s="608"/>
      <c r="U49" s="608"/>
      <c r="V49" s="608"/>
      <c r="W49" s="608"/>
      <c r="X49" s="608"/>
      <c r="Y49" s="609"/>
      <c r="AD49" s="11"/>
    </row>
    <row r="50" spans="1:30" ht="15.6" customHeight="1" x14ac:dyDescent="0.15"/>
  </sheetData>
  <sheetProtection algorithmName="SHA-512" hashValue="CbR6/4zqyNxaRnMm4IL0mt0uag2yEkgPI8N6POK8q2VxqZIIB69v9pGWSp2co/mXQnm2pBXclDSqFtgt1tbHyg==" saltValue="6kM5oNIb+ifCpF3bJJFlYQ==" spinCount="100000" sheet="1" insertRows="0" selectLockedCells="1"/>
  <dataConsolidate/>
  <mergeCells count="101">
    <mergeCell ref="D7:F7"/>
    <mergeCell ref="H7:Y7"/>
    <mergeCell ref="K14:N14"/>
    <mergeCell ref="B3:C5"/>
    <mergeCell ref="D5:F5"/>
    <mergeCell ref="D3:F3"/>
    <mergeCell ref="D4:F4"/>
    <mergeCell ref="S2:X2"/>
    <mergeCell ref="S3:X3"/>
    <mergeCell ref="S4:X4"/>
    <mergeCell ref="S5:X5"/>
    <mergeCell ref="A6:X6"/>
    <mergeCell ref="A8:X8"/>
    <mergeCell ref="O14:R14"/>
    <mergeCell ref="S14:V14"/>
    <mergeCell ref="X14:Y14"/>
    <mergeCell ref="B18:G18"/>
    <mergeCell ref="H18:Y18"/>
    <mergeCell ref="B15:G15"/>
    <mergeCell ref="H15:Y15"/>
    <mergeCell ref="H17:N17"/>
    <mergeCell ref="P10:Q10"/>
    <mergeCell ref="R10:X10"/>
    <mergeCell ref="V13:Y13"/>
    <mergeCell ref="S13:U13"/>
    <mergeCell ref="B14:G14"/>
    <mergeCell ref="H14:I14"/>
    <mergeCell ref="O16:R17"/>
    <mergeCell ref="T16:X17"/>
    <mergeCell ref="S16:S17"/>
    <mergeCell ref="Y16:Y17"/>
    <mergeCell ref="B16:F17"/>
    <mergeCell ref="H16:N16"/>
    <mergeCell ref="B19:G21"/>
    <mergeCell ref="H22:H27"/>
    <mergeCell ref="I22:I27"/>
    <mergeCell ref="J22:M22"/>
    <mergeCell ref="O22:Q22"/>
    <mergeCell ref="D22:G27"/>
    <mergeCell ref="I20:N20"/>
    <mergeCell ref="L27:M27"/>
    <mergeCell ref="B22:C29"/>
    <mergeCell ref="H29:V29"/>
    <mergeCell ref="I19:N19"/>
    <mergeCell ref="I21:N21"/>
    <mergeCell ref="S22:U22"/>
    <mergeCell ref="I28:U28"/>
    <mergeCell ref="D28:G28"/>
    <mergeCell ref="D29:G29"/>
    <mergeCell ref="Y22:Y27"/>
    <mergeCell ref="L23:M23"/>
    <mergeCell ref="J24:M24"/>
    <mergeCell ref="O24:Q24"/>
    <mergeCell ref="S24:U24"/>
    <mergeCell ref="L25:M25"/>
    <mergeCell ref="J26:M26"/>
    <mergeCell ref="W22:W27"/>
    <mergeCell ref="X22:X27"/>
    <mergeCell ref="B49:G49"/>
    <mergeCell ref="H49:Y49"/>
    <mergeCell ref="B45:D48"/>
    <mergeCell ref="E45:G45"/>
    <mergeCell ref="H45:V45"/>
    <mergeCell ref="E46:G46"/>
    <mergeCell ref="H46:V46"/>
    <mergeCell ref="E47:G47"/>
    <mergeCell ref="E48:G48"/>
    <mergeCell ref="J33:L33"/>
    <mergeCell ref="N33:P33"/>
    <mergeCell ref="Q33:S33"/>
    <mergeCell ref="T33:V33"/>
    <mergeCell ref="B40:G40"/>
    <mergeCell ref="H40:V40"/>
    <mergeCell ref="E43:G43"/>
    <mergeCell ref="H43:V43"/>
    <mergeCell ref="E44:G44"/>
    <mergeCell ref="H44:V44"/>
    <mergeCell ref="I30:Y30"/>
    <mergeCell ref="B30:G30"/>
    <mergeCell ref="AA34:AB35"/>
    <mergeCell ref="AC34:AC39"/>
    <mergeCell ref="AA36:AB39"/>
    <mergeCell ref="X31:X33"/>
    <mergeCell ref="Y31:Y33"/>
    <mergeCell ref="B31:G33"/>
    <mergeCell ref="H31:I31"/>
    <mergeCell ref="J31:N31"/>
    <mergeCell ref="O31:P31"/>
    <mergeCell ref="Q31:Q32"/>
    <mergeCell ref="H32:I32"/>
    <mergeCell ref="H33:I33"/>
    <mergeCell ref="B37:G37"/>
    <mergeCell ref="H37:V37"/>
    <mergeCell ref="B34:G34"/>
    <mergeCell ref="H34:V34"/>
    <mergeCell ref="B35:G35"/>
    <mergeCell ref="H35:W35"/>
    <mergeCell ref="B36:G36"/>
    <mergeCell ref="S31:V31"/>
    <mergeCell ref="J32:P32"/>
    <mergeCell ref="S32:V32"/>
  </mergeCells>
  <phoneticPr fontId="2"/>
  <conditionalFormatting sqref="X22">
    <cfRule type="cellIs" dxfId="8" priority="8" operator="lessThan">
      <formula>#REF!</formula>
    </cfRule>
    <cfRule type="cellIs" dxfId="7" priority="9" operator="lessThan">
      <formula>#REF!</formula>
    </cfRule>
  </conditionalFormatting>
  <conditionalFormatting sqref="X28:X29">
    <cfRule type="cellIs" dxfId="6" priority="10" operator="equal">
      <formula>#REF!</formula>
    </cfRule>
    <cfRule type="cellIs" dxfId="5" priority="11" operator="equal">
      <formula>#REF!</formula>
    </cfRule>
  </conditionalFormatting>
  <conditionalFormatting sqref="X37">
    <cfRule type="cellIs" dxfId="4" priority="7" stopIfTrue="1" operator="lessThan">
      <formula>0.5</formula>
    </cfRule>
  </conditionalFormatting>
  <conditionalFormatting sqref="X44">
    <cfRule type="cellIs" dxfId="3" priority="4" stopIfTrue="1" operator="lessThan">
      <formula>0.5</formula>
    </cfRule>
  </conditionalFormatting>
  <conditionalFormatting sqref="X46">
    <cfRule type="cellIs" dxfId="2" priority="3" stopIfTrue="1" operator="lessThan">
      <formula>0.5</formula>
    </cfRule>
  </conditionalFormatting>
  <dataValidations xWindow="391" yWindow="569" count="17">
    <dataValidation allowBlank="1" showErrorMessage="1" prompt="対象者が受講する研修を以下より選択してください。_x000a_有資格者⇒実務者研修_x000a_無資格者⇒介護職員初任者研修、生活援助従事者研修" sqref="AC32" xr:uid="{00000000-0002-0000-0200-000000000000}"/>
    <dataValidation allowBlank="1" showInputMessage="1" showErrorMessage="1" prompt="対象者が受講する研修を以下より選択してください。_x000a_有資格者⇒実務者研修_x000a_無資格者⇒介護職員初任者研修、生活援助従事者研修" sqref="AD32:AH32" xr:uid="{00000000-0002-0000-0200-000001000000}"/>
    <dataValidation allowBlank="1" showInputMessage="1" showErrorMessage="1" errorTitle="雇用期間の設定に誤りがあります" error="雇用期間は2022/5/1～2023/1/31の間です" sqref="S13" xr:uid="{00000000-0002-0000-0200-000002000000}"/>
    <dataValidation allowBlank="1" showInputMessage="1" showErrorMessage="1" prompt="数式の入ったセル（黄緑）には入力できません。" sqref="X22:X27" xr:uid="{00000000-0002-0000-0200-000004000000}"/>
    <dataValidation type="list" allowBlank="1" showInputMessage="1" showErrorMessage="1" sqref="Y16 S16" xr:uid="{00000000-0002-0000-0200-000005000000}">
      <formula1>"選択,○,×"</formula1>
    </dataValidation>
    <dataValidation type="list" allowBlank="1" showInputMessage="1" showErrorMessage="1" sqref="S24:U24 O24:Q24 J22:M22 J24:M24 J26:M26 O22:Q22 S22:U22" xr:uid="{00000000-0002-0000-0200-000006000000}">
      <formula1>"5,6,7,8,9,10,11,12,1"</formula1>
    </dataValidation>
    <dataValidation allowBlank="1" showInputMessage="1" showErrorMessage="1" promptTitle="【注意】" prompt="賃金が全体の５０%以上となるよう設定してください。_x000a_（下の「※賃金の割合」参照）" sqref="WVZ983051 J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J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J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J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J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J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J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J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J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J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J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J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J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J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J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WMD983051 O65547:P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O131083:P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O196619:P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O262155:P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O327691:P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O393227:P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O458763:P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O524299:P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O589835:P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O655371:P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O720907:P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O786443:P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O851979:P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O917515:P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O983051:P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xr:uid="{00000000-0002-0000-0200-000008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賃金の割合」参照）" sqref="WWC983051 U65547 JQ65547 TM65547 ADI65547 ANE65547 AXA65547 BGW65547 BQS65547 CAO65547 CKK65547 CUG65547 DEC65547 DNY65547 DXU65547 EHQ65547 ERM65547 FBI65547 FLE65547 FVA65547 GEW65547 GOS65547 GYO65547 HIK65547 HSG65547 ICC65547 ILY65547 IVU65547 JFQ65547 JPM65547 JZI65547 KJE65547 KTA65547 LCW65547 LMS65547 LWO65547 MGK65547 MQG65547 NAC65547 NJY65547 NTU65547 ODQ65547 ONM65547 OXI65547 PHE65547 PRA65547 QAW65547 QKS65547 QUO65547 REK65547 ROG65547 RYC65547 SHY65547 SRU65547 TBQ65547 TLM65547 TVI65547 UFE65547 UPA65547 UYW65547 VIS65547 VSO65547 WCK65547 WMG65547 WWC65547 U131083 JQ131083 TM131083 ADI131083 ANE131083 AXA131083 BGW131083 BQS131083 CAO131083 CKK131083 CUG131083 DEC131083 DNY131083 DXU131083 EHQ131083 ERM131083 FBI131083 FLE131083 FVA131083 GEW131083 GOS131083 GYO131083 HIK131083 HSG131083 ICC131083 ILY131083 IVU131083 JFQ131083 JPM131083 JZI131083 KJE131083 KTA131083 LCW131083 LMS131083 LWO131083 MGK131083 MQG131083 NAC131083 NJY131083 NTU131083 ODQ131083 ONM131083 OXI131083 PHE131083 PRA131083 QAW131083 QKS131083 QUO131083 REK131083 ROG131083 RYC131083 SHY131083 SRU131083 TBQ131083 TLM131083 TVI131083 UFE131083 UPA131083 UYW131083 VIS131083 VSO131083 WCK131083 WMG131083 WWC131083 U196619 JQ196619 TM196619 ADI196619 ANE196619 AXA196619 BGW196619 BQS196619 CAO196619 CKK196619 CUG196619 DEC196619 DNY196619 DXU196619 EHQ196619 ERM196619 FBI196619 FLE196619 FVA196619 GEW196619 GOS196619 GYO196619 HIK196619 HSG196619 ICC196619 ILY196619 IVU196619 JFQ196619 JPM196619 JZI196619 KJE196619 KTA196619 LCW196619 LMS196619 LWO196619 MGK196619 MQG196619 NAC196619 NJY196619 NTU196619 ODQ196619 ONM196619 OXI196619 PHE196619 PRA196619 QAW196619 QKS196619 QUO196619 REK196619 ROG196619 RYC196619 SHY196619 SRU196619 TBQ196619 TLM196619 TVI196619 UFE196619 UPA196619 UYW196619 VIS196619 VSO196619 WCK196619 WMG196619 WWC196619 U262155 JQ262155 TM262155 ADI262155 ANE262155 AXA262155 BGW262155 BQS262155 CAO262155 CKK262155 CUG262155 DEC262155 DNY262155 DXU262155 EHQ262155 ERM262155 FBI262155 FLE262155 FVA262155 GEW262155 GOS262155 GYO262155 HIK262155 HSG262155 ICC262155 ILY262155 IVU262155 JFQ262155 JPM262155 JZI262155 KJE262155 KTA262155 LCW262155 LMS262155 LWO262155 MGK262155 MQG262155 NAC262155 NJY262155 NTU262155 ODQ262155 ONM262155 OXI262155 PHE262155 PRA262155 QAW262155 QKS262155 QUO262155 REK262155 ROG262155 RYC262155 SHY262155 SRU262155 TBQ262155 TLM262155 TVI262155 UFE262155 UPA262155 UYW262155 VIS262155 VSO262155 WCK262155 WMG262155 WWC262155 U327691 JQ327691 TM327691 ADI327691 ANE327691 AXA327691 BGW327691 BQS327691 CAO327691 CKK327691 CUG327691 DEC327691 DNY327691 DXU327691 EHQ327691 ERM327691 FBI327691 FLE327691 FVA327691 GEW327691 GOS327691 GYO327691 HIK327691 HSG327691 ICC327691 ILY327691 IVU327691 JFQ327691 JPM327691 JZI327691 KJE327691 KTA327691 LCW327691 LMS327691 LWO327691 MGK327691 MQG327691 NAC327691 NJY327691 NTU327691 ODQ327691 ONM327691 OXI327691 PHE327691 PRA327691 QAW327691 QKS327691 QUO327691 REK327691 ROG327691 RYC327691 SHY327691 SRU327691 TBQ327691 TLM327691 TVI327691 UFE327691 UPA327691 UYW327691 VIS327691 VSO327691 WCK327691 WMG327691 WWC327691 U393227 JQ393227 TM393227 ADI393227 ANE393227 AXA393227 BGW393227 BQS393227 CAO393227 CKK393227 CUG393227 DEC393227 DNY393227 DXU393227 EHQ393227 ERM393227 FBI393227 FLE393227 FVA393227 GEW393227 GOS393227 GYO393227 HIK393227 HSG393227 ICC393227 ILY393227 IVU393227 JFQ393227 JPM393227 JZI393227 KJE393227 KTA393227 LCW393227 LMS393227 LWO393227 MGK393227 MQG393227 NAC393227 NJY393227 NTU393227 ODQ393227 ONM393227 OXI393227 PHE393227 PRA393227 QAW393227 QKS393227 QUO393227 REK393227 ROG393227 RYC393227 SHY393227 SRU393227 TBQ393227 TLM393227 TVI393227 UFE393227 UPA393227 UYW393227 VIS393227 VSO393227 WCK393227 WMG393227 WWC393227 U458763 JQ458763 TM458763 ADI458763 ANE458763 AXA458763 BGW458763 BQS458763 CAO458763 CKK458763 CUG458763 DEC458763 DNY458763 DXU458763 EHQ458763 ERM458763 FBI458763 FLE458763 FVA458763 GEW458763 GOS458763 GYO458763 HIK458763 HSG458763 ICC458763 ILY458763 IVU458763 JFQ458763 JPM458763 JZI458763 KJE458763 KTA458763 LCW458763 LMS458763 LWO458763 MGK458763 MQG458763 NAC458763 NJY458763 NTU458763 ODQ458763 ONM458763 OXI458763 PHE458763 PRA458763 QAW458763 QKS458763 QUO458763 REK458763 ROG458763 RYC458763 SHY458763 SRU458763 TBQ458763 TLM458763 TVI458763 UFE458763 UPA458763 UYW458763 VIS458763 VSO458763 WCK458763 WMG458763 WWC458763 U524299 JQ524299 TM524299 ADI524299 ANE524299 AXA524299 BGW524299 BQS524299 CAO524299 CKK524299 CUG524299 DEC524299 DNY524299 DXU524299 EHQ524299 ERM524299 FBI524299 FLE524299 FVA524299 GEW524299 GOS524299 GYO524299 HIK524299 HSG524299 ICC524299 ILY524299 IVU524299 JFQ524299 JPM524299 JZI524299 KJE524299 KTA524299 LCW524299 LMS524299 LWO524299 MGK524299 MQG524299 NAC524299 NJY524299 NTU524299 ODQ524299 ONM524299 OXI524299 PHE524299 PRA524299 QAW524299 QKS524299 QUO524299 REK524299 ROG524299 RYC524299 SHY524299 SRU524299 TBQ524299 TLM524299 TVI524299 UFE524299 UPA524299 UYW524299 VIS524299 VSO524299 WCK524299 WMG524299 WWC524299 U589835 JQ589835 TM589835 ADI589835 ANE589835 AXA589835 BGW589835 BQS589835 CAO589835 CKK589835 CUG589835 DEC589835 DNY589835 DXU589835 EHQ589835 ERM589835 FBI589835 FLE589835 FVA589835 GEW589835 GOS589835 GYO589835 HIK589835 HSG589835 ICC589835 ILY589835 IVU589835 JFQ589835 JPM589835 JZI589835 KJE589835 KTA589835 LCW589835 LMS589835 LWO589835 MGK589835 MQG589835 NAC589835 NJY589835 NTU589835 ODQ589835 ONM589835 OXI589835 PHE589835 PRA589835 QAW589835 QKS589835 QUO589835 REK589835 ROG589835 RYC589835 SHY589835 SRU589835 TBQ589835 TLM589835 TVI589835 UFE589835 UPA589835 UYW589835 VIS589835 VSO589835 WCK589835 WMG589835 WWC589835 U655371 JQ655371 TM655371 ADI655371 ANE655371 AXA655371 BGW655371 BQS655371 CAO655371 CKK655371 CUG655371 DEC655371 DNY655371 DXU655371 EHQ655371 ERM655371 FBI655371 FLE655371 FVA655371 GEW655371 GOS655371 GYO655371 HIK655371 HSG655371 ICC655371 ILY655371 IVU655371 JFQ655371 JPM655371 JZI655371 KJE655371 KTA655371 LCW655371 LMS655371 LWO655371 MGK655371 MQG655371 NAC655371 NJY655371 NTU655371 ODQ655371 ONM655371 OXI655371 PHE655371 PRA655371 QAW655371 QKS655371 QUO655371 REK655371 ROG655371 RYC655371 SHY655371 SRU655371 TBQ655371 TLM655371 TVI655371 UFE655371 UPA655371 UYW655371 VIS655371 VSO655371 WCK655371 WMG655371 WWC655371 U720907 JQ720907 TM720907 ADI720907 ANE720907 AXA720907 BGW720907 BQS720907 CAO720907 CKK720907 CUG720907 DEC720907 DNY720907 DXU720907 EHQ720907 ERM720907 FBI720907 FLE720907 FVA720907 GEW720907 GOS720907 GYO720907 HIK720907 HSG720907 ICC720907 ILY720907 IVU720907 JFQ720907 JPM720907 JZI720907 KJE720907 KTA720907 LCW720907 LMS720907 LWO720907 MGK720907 MQG720907 NAC720907 NJY720907 NTU720907 ODQ720907 ONM720907 OXI720907 PHE720907 PRA720907 QAW720907 QKS720907 QUO720907 REK720907 ROG720907 RYC720907 SHY720907 SRU720907 TBQ720907 TLM720907 TVI720907 UFE720907 UPA720907 UYW720907 VIS720907 VSO720907 WCK720907 WMG720907 WWC720907 U786443 JQ786443 TM786443 ADI786443 ANE786443 AXA786443 BGW786443 BQS786443 CAO786443 CKK786443 CUG786443 DEC786443 DNY786443 DXU786443 EHQ786443 ERM786443 FBI786443 FLE786443 FVA786443 GEW786443 GOS786443 GYO786443 HIK786443 HSG786443 ICC786443 ILY786443 IVU786443 JFQ786443 JPM786443 JZI786443 KJE786443 KTA786443 LCW786443 LMS786443 LWO786443 MGK786443 MQG786443 NAC786443 NJY786443 NTU786443 ODQ786443 ONM786443 OXI786443 PHE786443 PRA786443 QAW786443 QKS786443 QUO786443 REK786443 ROG786443 RYC786443 SHY786443 SRU786443 TBQ786443 TLM786443 TVI786443 UFE786443 UPA786443 UYW786443 VIS786443 VSO786443 WCK786443 WMG786443 WWC786443 U851979 JQ851979 TM851979 ADI851979 ANE851979 AXA851979 BGW851979 BQS851979 CAO851979 CKK851979 CUG851979 DEC851979 DNY851979 DXU851979 EHQ851979 ERM851979 FBI851979 FLE851979 FVA851979 GEW851979 GOS851979 GYO851979 HIK851979 HSG851979 ICC851979 ILY851979 IVU851979 JFQ851979 JPM851979 JZI851979 KJE851979 KTA851979 LCW851979 LMS851979 LWO851979 MGK851979 MQG851979 NAC851979 NJY851979 NTU851979 ODQ851979 ONM851979 OXI851979 PHE851979 PRA851979 QAW851979 QKS851979 QUO851979 REK851979 ROG851979 RYC851979 SHY851979 SRU851979 TBQ851979 TLM851979 TVI851979 UFE851979 UPA851979 UYW851979 VIS851979 VSO851979 WCK851979 WMG851979 WWC851979 U917515 JQ917515 TM917515 ADI917515 ANE917515 AXA917515 BGW917515 BQS917515 CAO917515 CKK917515 CUG917515 DEC917515 DNY917515 DXU917515 EHQ917515 ERM917515 FBI917515 FLE917515 FVA917515 GEW917515 GOS917515 GYO917515 HIK917515 HSG917515 ICC917515 ILY917515 IVU917515 JFQ917515 JPM917515 JZI917515 KJE917515 KTA917515 LCW917515 LMS917515 LWO917515 MGK917515 MQG917515 NAC917515 NJY917515 NTU917515 ODQ917515 ONM917515 OXI917515 PHE917515 PRA917515 QAW917515 QKS917515 QUO917515 REK917515 ROG917515 RYC917515 SHY917515 SRU917515 TBQ917515 TLM917515 TVI917515 UFE917515 UPA917515 UYW917515 VIS917515 VSO917515 WCK917515 WMG917515 WWC917515 U983051 JQ983051 TM983051 ADI983051 ANE983051 AXA983051 BGW983051 BQS983051 CAO983051 CKK983051 CUG983051 DEC983051 DNY983051 DXU983051 EHQ983051 ERM983051 FBI983051 FLE983051 FVA983051 GEW983051 GOS983051 GYO983051 HIK983051 HSG983051 ICC983051 ILY983051 IVU983051 JFQ983051 JPM983051 JZI983051 KJE983051 KTA983051 LCW983051 LMS983051 LWO983051 MGK983051 MQG983051 NAC983051 NJY983051 NTU983051 ODQ983051 ONM983051 OXI983051 PHE983051 PRA983051 QAW983051 QKS983051 QUO983051 REK983051 ROG983051 RYC983051 SHY983051 SRU983051 TBQ983051 TLM983051 TVI983051 UFE983051 UPA983051 UYW983051 VIS983051 VSO983051 WCK983051 WMG983051" xr:uid="{00000000-0002-0000-0200-000009000000}"/>
    <dataValidation type="list" allowBlank="1" showInputMessage="1" showErrorMessage="1" sqref="WVW983052:WVZ983052 JK31:JN31 TG31:TJ31 ADC31:ADF31 AMY31:ANB31 AWU31:AWX31 BGQ31:BGT31 BQM31:BQP31 CAI31:CAL31 CKE31:CKH31 CUA31:CUD31 DDW31:DDZ31 DNS31:DNV31 DXO31:DXR31 EHK31:EHN31 ERG31:ERJ31 FBC31:FBF31 FKY31:FLB31 FUU31:FUX31 GEQ31:GET31 GOM31:GOP31 GYI31:GYL31 HIE31:HIH31 HSA31:HSD31 IBW31:IBZ31 ILS31:ILV31 IVO31:IVR31 JFK31:JFN31 JPG31:JPJ31 JZC31:JZF31 KIY31:KJB31 KSU31:KSX31 LCQ31:LCT31 LMM31:LMP31 LWI31:LWL31 MGE31:MGH31 MQA31:MQD31 MZW31:MZZ31 NJS31:NJV31 NTO31:NTR31 ODK31:ODN31 ONG31:ONJ31 OXC31:OXF31 PGY31:PHB31 PQU31:PQX31 QAQ31:QAT31 QKM31:QKP31 QUI31:QUL31 REE31:REH31 ROA31:ROD31 RXW31:RXZ31 SHS31:SHV31 SRO31:SRR31 TBK31:TBN31 TLG31:TLJ31 TVC31:TVF31 UEY31:UFB31 UOU31:UOX31 UYQ31:UYT31 VIM31:VIP31 VSI31:VSL31 WCE31:WCH31 WMA31:WMD31 WVW31:WVZ31 J65548:P65548 JK65548:JN65548 TG65548:TJ65548 ADC65548:ADF65548 AMY65548:ANB65548 AWU65548:AWX65548 BGQ65548:BGT65548 BQM65548:BQP65548 CAI65548:CAL65548 CKE65548:CKH65548 CUA65548:CUD65548 DDW65548:DDZ65548 DNS65548:DNV65548 DXO65548:DXR65548 EHK65548:EHN65548 ERG65548:ERJ65548 FBC65548:FBF65548 FKY65548:FLB65548 FUU65548:FUX65548 GEQ65548:GET65548 GOM65548:GOP65548 GYI65548:GYL65548 HIE65548:HIH65548 HSA65548:HSD65548 IBW65548:IBZ65548 ILS65548:ILV65548 IVO65548:IVR65548 JFK65548:JFN65548 JPG65548:JPJ65548 JZC65548:JZF65548 KIY65548:KJB65548 KSU65548:KSX65548 LCQ65548:LCT65548 LMM65548:LMP65548 LWI65548:LWL65548 MGE65548:MGH65548 MQA65548:MQD65548 MZW65548:MZZ65548 NJS65548:NJV65548 NTO65548:NTR65548 ODK65548:ODN65548 ONG65548:ONJ65548 OXC65548:OXF65548 PGY65548:PHB65548 PQU65548:PQX65548 QAQ65548:QAT65548 QKM65548:QKP65548 QUI65548:QUL65548 REE65548:REH65548 ROA65548:ROD65548 RXW65548:RXZ65548 SHS65548:SHV65548 SRO65548:SRR65548 TBK65548:TBN65548 TLG65548:TLJ65548 TVC65548:TVF65548 UEY65548:UFB65548 UOU65548:UOX65548 UYQ65548:UYT65548 VIM65548:VIP65548 VSI65548:VSL65548 WCE65548:WCH65548 WMA65548:WMD65548 WVW65548:WVZ65548 J131084:P131084 JK131084:JN131084 TG131084:TJ131084 ADC131084:ADF131084 AMY131084:ANB131084 AWU131084:AWX131084 BGQ131084:BGT131084 BQM131084:BQP131084 CAI131084:CAL131084 CKE131084:CKH131084 CUA131084:CUD131084 DDW131084:DDZ131084 DNS131084:DNV131084 DXO131084:DXR131084 EHK131084:EHN131084 ERG131084:ERJ131084 FBC131084:FBF131084 FKY131084:FLB131084 FUU131084:FUX131084 GEQ131084:GET131084 GOM131084:GOP131084 GYI131084:GYL131084 HIE131084:HIH131084 HSA131084:HSD131084 IBW131084:IBZ131084 ILS131084:ILV131084 IVO131084:IVR131084 JFK131084:JFN131084 JPG131084:JPJ131084 JZC131084:JZF131084 KIY131084:KJB131084 KSU131084:KSX131084 LCQ131084:LCT131084 LMM131084:LMP131084 LWI131084:LWL131084 MGE131084:MGH131084 MQA131084:MQD131084 MZW131084:MZZ131084 NJS131084:NJV131084 NTO131084:NTR131084 ODK131084:ODN131084 ONG131084:ONJ131084 OXC131084:OXF131084 PGY131084:PHB131084 PQU131084:PQX131084 QAQ131084:QAT131084 QKM131084:QKP131084 QUI131084:QUL131084 REE131084:REH131084 ROA131084:ROD131084 RXW131084:RXZ131084 SHS131084:SHV131084 SRO131084:SRR131084 TBK131084:TBN131084 TLG131084:TLJ131084 TVC131084:TVF131084 UEY131084:UFB131084 UOU131084:UOX131084 UYQ131084:UYT131084 VIM131084:VIP131084 VSI131084:VSL131084 WCE131084:WCH131084 WMA131084:WMD131084 WVW131084:WVZ131084 J196620:P196620 JK196620:JN196620 TG196620:TJ196620 ADC196620:ADF196620 AMY196620:ANB196620 AWU196620:AWX196620 BGQ196620:BGT196620 BQM196620:BQP196620 CAI196620:CAL196620 CKE196620:CKH196620 CUA196620:CUD196620 DDW196620:DDZ196620 DNS196620:DNV196620 DXO196620:DXR196620 EHK196620:EHN196620 ERG196620:ERJ196620 FBC196620:FBF196620 FKY196620:FLB196620 FUU196620:FUX196620 GEQ196620:GET196620 GOM196620:GOP196620 GYI196620:GYL196620 HIE196620:HIH196620 HSA196620:HSD196620 IBW196620:IBZ196620 ILS196620:ILV196620 IVO196620:IVR196620 JFK196620:JFN196620 JPG196620:JPJ196620 JZC196620:JZF196620 KIY196620:KJB196620 KSU196620:KSX196620 LCQ196620:LCT196620 LMM196620:LMP196620 LWI196620:LWL196620 MGE196620:MGH196620 MQA196620:MQD196620 MZW196620:MZZ196620 NJS196620:NJV196620 NTO196620:NTR196620 ODK196620:ODN196620 ONG196620:ONJ196620 OXC196620:OXF196620 PGY196620:PHB196620 PQU196620:PQX196620 QAQ196620:QAT196620 QKM196620:QKP196620 QUI196620:QUL196620 REE196620:REH196620 ROA196620:ROD196620 RXW196620:RXZ196620 SHS196620:SHV196620 SRO196620:SRR196620 TBK196620:TBN196620 TLG196620:TLJ196620 TVC196620:TVF196620 UEY196620:UFB196620 UOU196620:UOX196620 UYQ196620:UYT196620 VIM196620:VIP196620 VSI196620:VSL196620 WCE196620:WCH196620 WMA196620:WMD196620 WVW196620:WVZ196620 J262156:P262156 JK262156:JN262156 TG262156:TJ262156 ADC262156:ADF262156 AMY262156:ANB262156 AWU262156:AWX262156 BGQ262156:BGT262156 BQM262156:BQP262156 CAI262156:CAL262156 CKE262156:CKH262156 CUA262156:CUD262156 DDW262156:DDZ262156 DNS262156:DNV262156 DXO262156:DXR262156 EHK262156:EHN262156 ERG262156:ERJ262156 FBC262156:FBF262156 FKY262156:FLB262156 FUU262156:FUX262156 GEQ262156:GET262156 GOM262156:GOP262156 GYI262156:GYL262156 HIE262156:HIH262156 HSA262156:HSD262156 IBW262156:IBZ262156 ILS262156:ILV262156 IVO262156:IVR262156 JFK262156:JFN262156 JPG262156:JPJ262156 JZC262156:JZF262156 KIY262156:KJB262156 KSU262156:KSX262156 LCQ262156:LCT262156 LMM262156:LMP262156 LWI262156:LWL262156 MGE262156:MGH262156 MQA262156:MQD262156 MZW262156:MZZ262156 NJS262156:NJV262156 NTO262156:NTR262156 ODK262156:ODN262156 ONG262156:ONJ262156 OXC262156:OXF262156 PGY262156:PHB262156 PQU262156:PQX262156 QAQ262156:QAT262156 QKM262156:QKP262156 QUI262156:QUL262156 REE262156:REH262156 ROA262156:ROD262156 RXW262156:RXZ262156 SHS262156:SHV262156 SRO262156:SRR262156 TBK262156:TBN262156 TLG262156:TLJ262156 TVC262156:TVF262156 UEY262156:UFB262156 UOU262156:UOX262156 UYQ262156:UYT262156 VIM262156:VIP262156 VSI262156:VSL262156 WCE262156:WCH262156 WMA262156:WMD262156 WVW262156:WVZ262156 J327692:P327692 JK327692:JN327692 TG327692:TJ327692 ADC327692:ADF327692 AMY327692:ANB327692 AWU327692:AWX327692 BGQ327692:BGT327692 BQM327692:BQP327692 CAI327692:CAL327692 CKE327692:CKH327692 CUA327692:CUD327692 DDW327692:DDZ327692 DNS327692:DNV327692 DXO327692:DXR327692 EHK327692:EHN327692 ERG327692:ERJ327692 FBC327692:FBF327692 FKY327692:FLB327692 FUU327692:FUX327692 GEQ327692:GET327692 GOM327692:GOP327692 GYI327692:GYL327692 HIE327692:HIH327692 HSA327692:HSD327692 IBW327692:IBZ327692 ILS327692:ILV327692 IVO327692:IVR327692 JFK327692:JFN327692 JPG327692:JPJ327692 JZC327692:JZF327692 KIY327692:KJB327692 KSU327692:KSX327692 LCQ327692:LCT327692 LMM327692:LMP327692 LWI327692:LWL327692 MGE327692:MGH327692 MQA327692:MQD327692 MZW327692:MZZ327692 NJS327692:NJV327692 NTO327692:NTR327692 ODK327692:ODN327692 ONG327692:ONJ327692 OXC327692:OXF327692 PGY327692:PHB327692 PQU327692:PQX327692 QAQ327692:QAT327692 QKM327692:QKP327692 QUI327692:QUL327692 REE327692:REH327692 ROA327692:ROD327692 RXW327692:RXZ327692 SHS327692:SHV327692 SRO327692:SRR327692 TBK327692:TBN327692 TLG327692:TLJ327692 TVC327692:TVF327692 UEY327692:UFB327692 UOU327692:UOX327692 UYQ327692:UYT327692 VIM327692:VIP327692 VSI327692:VSL327692 WCE327692:WCH327692 WMA327692:WMD327692 WVW327692:WVZ327692 J393228:P393228 JK393228:JN393228 TG393228:TJ393228 ADC393228:ADF393228 AMY393228:ANB393228 AWU393228:AWX393228 BGQ393228:BGT393228 BQM393228:BQP393228 CAI393228:CAL393228 CKE393228:CKH393228 CUA393228:CUD393228 DDW393228:DDZ393228 DNS393228:DNV393228 DXO393228:DXR393228 EHK393228:EHN393228 ERG393228:ERJ393228 FBC393228:FBF393228 FKY393228:FLB393228 FUU393228:FUX393228 GEQ393228:GET393228 GOM393228:GOP393228 GYI393228:GYL393228 HIE393228:HIH393228 HSA393228:HSD393228 IBW393228:IBZ393228 ILS393228:ILV393228 IVO393228:IVR393228 JFK393228:JFN393228 JPG393228:JPJ393228 JZC393228:JZF393228 KIY393228:KJB393228 KSU393228:KSX393228 LCQ393228:LCT393228 LMM393228:LMP393228 LWI393228:LWL393228 MGE393228:MGH393228 MQA393228:MQD393228 MZW393228:MZZ393228 NJS393228:NJV393228 NTO393228:NTR393228 ODK393228:ODN393228 ONG393228:ONJ393228 OXC393228:OXF393228 PGY393228:PHB393228 PQU393228:PQX393228 QAQ393228:QAT393228 QKM393228:QKP393228 QUI393228:QUL393228 REE393228:REH393228 ROA393228:ROD393228 RXW393228:RXZ393228 SHS393228:SHV393228 SRO393228:SRR393228 TBK393228:TBN393228 TLG393228:TLJ393228 TVC393228:TVF393228 UEY393228:UFB393228 UOU393228:UOX393228 UYQ393228:UYT393228 VIM393228:VIP393228 VSI393228:VSL393228 WCE393228:WCH393228 WMA393228:WMD393228 WVW393228:WVZ393228 J458764:P458764 JK458764:JN458764 TG458764:TJ458764 ADC458764:ADF458764 AMY458764:ANB458764 AWU458764:AWX458764 BGQ458764:BGT458764 BQM458764:BQP458764 CAI458764:CAL458764 CKE458764:CKH458764 CUA458764:CUD458764 DDW458764:DDZ458764 DNS458764:DNV458764 DXO458764:DXR458764 EHK458764:EHN458764 ERG458764:ERJ458764 FBC458764:FBF458764 FKY458764:FLB458764 FUU458764:FUX458764 GEQ458764:GET458764 GOM458764:GOP458764 GYI458764:GYL458764 HIE458764:HIH458764 HSA458764:HSD458764 IBW458764:IBZ458764 ILS458764:ILV458764 IVO458764:IVR458764 JFK458764:JFN458764 JPG458764:JPJ458764 JZC458764:JZF458764 KIY458764:KJB458764 KSU458764:KSX458764 LCQ458764:LCT458764 LMM458764:LMP458764 LWI458764:LWL458764 MGE458764:MGH458764 MQA458764:MQD458764 MZW458764:MZZ458764 NJS458764:NJV458764 NTO458764:NTR458764 ODK458764:ODN458764 ONG458764:ONJ458764 OXC458764:OXF458764 PGY458764:PHB458764 PQU458764:PQX458764 QAQ458764:QAT458764 QKM458764:QKP458764 QUI458764:QUL458764 REE458764:REH458764 ROA458764:ROD458764 RXW458764:RXZ458764 SHS458764:SHV458764 SRO458764:SRR458764 TBK458764:TBN458764 TLG458764:TLJ458764 TVC458764:TVF458764 UEY458764:UFB458764 UOU458764:UOX458764 UYQ458764:UYT458764 VIM458764:VIP458764 VSI458764:VSL458764 WCE458764:WCH458764 WMA458764:WMD458764 WVW458764:WVZ458764 J524300:P524300 JK524300:JN524300 TG524300:TJ524300 ADC524300:ADF524300 AMY524300:ANB524300 AWU524300:AWX524300 BGQ524300:BGT524300 BQM524300:BQP524300 CAI524300:CAL524300 CKE524300:CKH524300 CUA524300:CUD524300 DDW524300:DDZ524300 DNS524300:DNV524300 DXO524300:DXR524300 EHK524300:EHN524300 ERG524300:ERJ524300 FBC524300:FBF524300 FKY524300:FLB524300 FUU524300:FUX524300 GEQ524300:GET524300 GOM524300:GOP524300 GYI524300:GYL524300 HIE524300:HIH524300 HSA524300:HSD524300 IBW524300:IBZ524300 ILS524300:ILV524300 IVO524300:IVR524300 JFK524300:JFN524300 JPG524300:JPJ524300 JZC524300:JZF524300 KIY524300:KJB524300 KSU524300:KSX524300 LCQ524300:LCT524300 LMM524300:LMP524300 LWI524300:LWL524300 MGE524300:MGH524300 MQA524300:MQD524300 MZW524300:MZZ524300 NJS524300:NJV524300 NTO524300:NTR524300 ODK524300:ODN524300 ONG524300:ONJ524300 OXC524300:OXF524300 PGY524300:PHB524300 PQU524300:PQX524300 QAQ524300:QAT524300 QKM524300:QKP524300 QUI524300:QUL524300 REE524300:REH524300 ROA524300:ROD524300 RXW524300:RXZ524300 SHS524300:SHV524300 SRO524300:SRR524300 TBK524300:TBN524300 TLG524300:TLJ524300 TVC524300:TVF524300 UEY524300:UFB524300 UOU524300:UOX524300 UYQ524300:UYT524300 VIM524300:VIP524300 VSI524300:VSL524300 WCE524300:WCH524300 WMA524300:WMD524300 WVW524300:WVZ524300 J589836:P589836 JK589836:JN589836 TG589836:TJ589836 ADC589836:ADF589836 AMY589836:ANB589836 AWU589836:AWX589836 BGQ589836:BGT589836 BQM589836:BQP589836 CAI589836:CAL589836 CKE589836:CKH589836 CUA589836:CUD589836 DDW589836:DDZ589836 DNS589836:DNV589836 DXO589836:DXR589836 EHK589836:EHN589836 ERG589836:ERJ589836 FBC589836:FBF589836 FKY589836:FLB589836 FUU589836:FUX589836 GEQ589836:GET589836 GOM589836:GOP589836 GYI589836:GYL589836 HIE589836:HIH589836 HSA589836:HSD589836 IBW589836:IBZ589836 ILS589836:ILV589836 IVO589836:IVR589836 JFK589836:JFN589836 JPG589836:JPJ589836 JZC589836:JZF589836 KIY589836:KJB589836 KSU589836:KSX589836 LCQ589836:LCT589836 LMM589836:LMP589836 LWI589836:LWL589836 MGE589836:MGH589836 MQA589836:MQD589836 MZW589836:MZZ589836 NJS589836:NJV589836 NTO589836:NTR589836 ODK589836:ODN589836 ONG589836:ONJ589836 OXC589836:OXF589836 PGY589836:PHB589836 PQU589836:PQX589836 QAQ589836:QAT589836 QKM589836:QKP589836 QUI589836:QUL589836 REE589836:REH589836 ROA589836:ROD589836 RXW589836:RXZ589836 SHS589836:SHV589836 SRO589836:SRR589836 TBK589836:TBN589836 TLG589836:TLJ589836 TVC589836:TVF589836 UEY589836:UFB589836 UOU589836:UOX589836 UYQ589836:UYT589836 VIM589836:VIP589836 VSI589836:VSL589836 WCE589836:WCH589836 WMA589836:WMD589836 WVW589836:WVZ589836 J655372:P655372 JK655372:JN655372 TG655372:TJ655372 ADC655372:ADF655372 AMY655372:ANB655372 AWU655372:AWX655372 BGQ655372:BGT655372 BQM655372:BQP655372 CAI655372:CAL655372 CKE655372:CKH655372 CUA655372:CUD655372 DDW655372:DDZ655372 DNS655372:DNV655372 DXO655372:DXR655372 EHK655372:EHN655372 ERG655372:ERJ655372 FBC655372:FBF655372 FKY655372:FLB655372 FUU655372:FUX655372 GEQ655372:GET655372 GOM655372:GOP655372 GYI655372:GYL655372 HIE655372:HIH655372 HSA655372:HSD655372 IBW655372:IBZ655372 ILS655372:ILV655372 IVO655372:IVR655372 JFK655372:JFN655372 JPG655372:JPJ655372 JZC655372:JZF655372 KIY655372:KJB655372 KSU655372:KSX655372 LCQ655372:LCT655372 LMM655372:LMP655372 LWI655372:LWL655372 MGE655372:MGH655372 MQA655372:MQD655372 MZW655372:MZZ655372 NJS655372:NJV655372 NTO655372:NTR655372 ODK655372:ODN655372 ONG655372:ONJ655372 OXC655372:OXF655372 PGY655372:PHB655372 PQU655372:PQX655372 QAQ655372:QAT655372 QKM655372:QKP655372 QUI655372:QUL655372 REE655372:REH655372 ROA655372:ROD655372 RXW655372:RXZ655372 SHS655372:SHV655372 SRO655372:SRR655372 TBK655372:TBN655372 TLG655372:TLJ655372 TVC655372:TVF655372 UEY655372:UFB655372 UOU655372:UOX655372 UYQ655372:UYT655372 VIM655372:VIP655372 VSI655372:VSL655372 WCE655372:WCH655372 WMA655372:WMD655372 WVW655372:WVZ655372 J720908:P720908 JK720908:JN720908 TG720908:TJ720908 ADC720908:ADF720908 AMY720908:ANB720908 AWU720908:AWX720908 BGQ720908:BGT720908 BQM720908:BQP720908 CAI720908:CAL720908 CKE720908:CKH720908 CUA720908:CUD720908 DDW720908:DDZ720908 DNS720908:DNV720908 DXO720908:DXR720908 EHK720908:EHN720908 ERG720908:ERJ720908 FBC720908:FBF720908 FKY720908:FLB720908 FUU720908:FUX720908 GEQ720908:GET720908 GOM720908:GOP720908 GYI720908:GYL720908 HIE720908:HIH720908 HSA720908:HSD720908 IBW720908:IBZ720908 ILS720908:ILV720908 IVO720908:IVR720908 JFK720908:JFN720908 JPG720908:JPJ720908 JZC720908:JZF720908 KIY720908:KJB720908 KSU720908:KSX720908 LCQ720908:LCT720908 LMM720908:LMP720908 LWI720908:LWL720908 MGE720908:MGH720908 MQA720908:MQD720908 MZW720908:MZZ720908 NJS720908:NJV720908 NTO720908:NTR720908 ODK720908:ODN720908 ONG720908:ONJ720908 OXC720908:OXF720908 PGY720908:PHB720908 PQU720908:PQX720908 QAQ720908:QAT720908 QKM720908:QKP720908 QUI720908:QUL720908 REE720908:REH720908 ROA720908:ROD720908 RXW720908:RXZ720908 SHS720908:SHV720908 SRO720908:SRR720908 TBK720908:TBN720908 TLG720908:TLJ720908 TVC720908:TVF720908 UEY720908:UFB720908 UOU720908:UOX720908 UYQ720908:UYT720908 VIM720908:VIP720908 VSI720908:VSL720908 WCE720908:WCH720908 WMA720908:WMD720908 WVW720908:WVZ720908 J786444:P786444 JK786444:JN786444 TG786444:TJ786444 ADC786444:ADF786444 AMY786444:ANB786444 AWU786444:AWX786444 BGQ786444:BGT786444 BQM786444:BQP786444 CAI786444:CAL786444 CKE786444:CKH786444 CUA786444:CUD786444 DDW786444:DDZ786444 DNS786444:DNV786444 DXO786444:DXR786444 EHK786444:EHN786444 ERG786444:ERJ786444 FBC786444:FBF786444 FKY786444:FLB786444 FUU786444:FUX786444 GEQ786444:GET786444 GOM786444:GOP786444 GYI786444:GYL786444 HIE786444:HIH786444 HSA786444:HSD786444 IBW786444:IBZ786444 ILS786444:ILV786444 IVO786444:IVR786444 JFK786444:JFN786444 JPG786444:JPJ786444 JZC786444:JZF786444 KIY786444:KJB786444 KSU786444:KSX786444 LCQ786444:LCT786444 LMM786444:LMP786444 LWI786444:LWL786444 MGE786444:MGH786444 MQA786444:MQD786444 MZW786444:MZZ786444 NJS786444:NJV786444 NTO786444:NTR786444 ODK786444:ODN786444 ONG786444:ONJ786444 OXC786444:OXF786444 PGY786444:PHB786444 PQU786444:PQX786444 QAQ786444:QAT786444 QKM786444:QKP786444 QUI786444:QUL786444 REE786444:REH786444 ROA786444:ROD786444 RXW786444:RXZ786444 SHS786444:SHV786444 SRO786444:SRR786444 TBK786444:TBN786444 TLG786444:TLJ786444 TVC786444:TVF786444 UEY786444:UFB786444 UOU786444:UOX786444 UYQ786444:UYT786444 VIM786444:VIP786444 VSI786444:VSL786444 WCE786444:WCH786444 WMA786444:WMD786444 WVW786444:WVZ786444 J851980:P851980 JK851980:JN851980 TG851980:TJ851980 ADC851980:ADF851980 AMY851980:ANB851980 AWU851980:AWX851980 BGQ851980:BGT851980 BQM851980:BQP851980 CAI851980:CAL851980 CKE851980:CKH851980 CUA851980:CUD851980 DDW851980:DDZ851980 DNS851980:DNV851980 DXO851980:DXR851980 EHK851980:EHN851980 ERG851980:ERJ851980 FBC851980:FBF851980 FKY851980:FLB851980 FUU851980:FUX851980 GEQ851980:GET851980 GOM851980:GOP851980 GYI851980:GYL851980 HIE851980:HIH851980 HSA851980:HSD851980 IBW851980:IBZ851980 ILS851980:ILV851980 IVO851980:IVR851980 JFK851980:JFN851980 JPG851980:JPJ851980 JZC851980:JZF851980 KIY851980:KJB851980 KSU851980:KSX851980 LCQ851980:LCT851980 LMM851980:LMP851980 LWI851980:LWL851980 MGE851980:MGH851980 MQA851980:MQD851980 MZW851980:MZZ851980 NJS851980:NJV851980 NTO851980:NTR851980 ODK851980:ODN851980 ONG851980:ONJ851980 OXC851980:OXF851980 PGY851980:PHB851980 PQU851980:PQX851980 QAQ851980:QAT851980 QKM851980:QKP851980 QUI851980:QUL851980 REE851980:REH851980 ROA851980:ROD851980 RXW851980:RXZ851980 SHS851980:SHV851980 SRO851980:SRR851980 TBK851980:TBN851980 TLG851980:TLJ851980 TVC851980:TVF851980 UEY851980:UFB851980 UOU851980:UOX851980 UYQ851980:UYT851980 VIM851980:VIP851980 VSI851980:VSL851980 WCE851980:WCH851980 WMA851980:WMD851980 WVW851980:WVZ851980 J917516:P917516 JK917516:JN917516 TG917516:TJ917516 ADC917516:ADF917516 AMY917516:ANB917516 AWU917516:AWX917516 BGQ917516:BGT917516 BQM917516:BQP917516 CAI917516:CAL917516 CKE917516:CKH917516 CUA917516:CUD917516 DDW917516:DDZ917516 DNS917516:DNV917516 DXO917516:DXR917516 EHK917516:EHN917516 ERG917516:ERJ917516 FBC917516:FBF917516 FKY917516:FLB917516 FUU917516:FUX917516 GEQ917516:GET917516 GOM917516:GOP917516 GYI917516:GYL917516 HIE917516:HIH917516 HSA917516:HSD917516 IBW917516:IBZ917516 ILS917516:ILV917516 IVO917516:IVR917516 JFK917516:JFN917516 JPG917516:JPJ917516 JZC917516:JZF917516 KIY917516:KJB917516 KSU917516:KSX917516 LCQ917516:LCT917516 LMM917516:LMP917516 LWI917516:LWL917516 MGE917516:MGH917516 MQA917516:MQD917516 MZW917516:MZZ917516 NJS917516:NJV917516 NTO917516:NTR917516 ODK917516:ODN917516 ONG917516:ONJ917516 OXC917516:OXF917516 PGY917516:PHB917516 PQU917516:PQX917516 QAQ917516:QAT917516 QKM917516:QKP917516 QUI917516:QUL917516 REE917516:REH917516 ROA917516:ROD917516 RXW917516:RXZ917516 SHS917516:SHV917516 SRO917516:SRR917516 TBK917516:TBN917516 TLG917516:TLJ917516 TVC917516:TVF917516 UEY917516:UFB917516 UOU917516:UOX917516 UYQ917516:UYT917516 VIM917516:VIP917516 VSI917516:VSL917516 WCE917516:WCH917516 WMA917516:WMD917516 WVW917516:WVZ917516 J983052:P983052 JK983052:JN983052 TG983052:TJ983052 ADC983052:ADF983052 AMY983052:ANB983052 AWU983052:AWX983052 BGQ983052:BGT983052 BQM983052:BQP983052 CAI983052:CAL983052 CKE983052:CKH983052 CUA983052:CUD983052 DDW983052:DDZ983052 DNS983052:DNV983052 DXO983052:DXR983052 EHK983052:EHN983052 ERG983052:ERJ983052 FBC983052:FBF983052 FKY983052:FLB983052 FUU983052:FUX983052 GEQ983052:GET983052 GOM983052:GOP983052 GYI983052:GYL983052 HIE983052:HIH983052 HSA983052:HSD983052 IBW983052:IBZ983052 ILS983052:ILV983052 IVO983052:IVR983052 JFK983052:JFN983052 JPG983052:JPJ983052 JZC983052:JZF983052 KIY983052:KJB983052 KSU983052:KSX983052 LCQ983052:LCT983052 LMM983052:LMP983052 LWI983052:LWL983052 MGE983052:MGH983052 MQA983052:MQD983052 MZW983052:MZZ983052 NJS983052:NJV983052 NTO983052:NTR983052 ODK983052:ODN983052 ONG983052:ONJ983052 OXC983052:OXF983052 PGY983052:PHB983052 PQU983052:PQX983052 QAQ983052:QAT983052 QKM983052:QKP983052 QUI983052:QUL983052 REE983052:REH983052 ROA983052:ROD983052 RXW983052:RXZ983052 SHS983052:SHV983052 SRO983052:SRR983052 TBK983052:TBN983052 TLG983052:TLJ983052 TVC983052:TVF983052 UEY983052:UFB983052 UOU983052:UOX983052 UYQ983052:UYT983052 VIM983052:VIP983052 VSI983052:VSL983052 WCE983052:WCH983052 WMA983052:WMD983052" xr:uid="{00000000-0002-0000-0200-00000A000000}">
      <formula1>"生活援助従事者研修,介護職員初任者研修,実務者研修"</formula1>
    </dataValidation>
    <dataValidation allowBlank="1" showInputMessage="1" showErrorMessage="1" prompt="免税事業者は税込額、課税事業者は税抜額が反映されます" sqref="X31" xr:uid="{00000000-0002-0000-0200-00000B000000}"/>
    <dataValidation allowBlank="1" sqref="S31:S32 T31:T33 U31:V32" xr:uid="{00000000-0002-0000-0200-00000C000000}"/>
    <dataValidation type="list" allowBlank="1" showInputMessage="1" showErrorMessage="1" sqref="H19:H21" xr:uid="{00000000-0002-0000-0200-00000D000000}">
      <formula1>"○"</formula1>
    </dataValidation>
    <dataValidation type="date" allowBlank="1" showInputMessage="1" showErrorMessage="1" errorTitle="雇用期間の設定に誤り" error="雇用開始日は2026/5/1～2026/11/1の間となります" sqref="AB19 AB14 AD14" xr:uid="{00000000-0002-0000-0200-00000E000000}">
      <formula1>46143</formula1>
      <formula2>46327</formula2>
    </dataValidation>
    <dataValidation type="date" allowBlank="1" showInputMessage="1" showErrorMessage="1" errorTitle="雇用期間の設定に誤り" error="2027/1/31までの間で雇用契約を締結します" sqref="AD19" xr:uid="{00000000-0002-0000-0200-00000F000000}">
      <formula1>46143</formula1>
      <formula2>46418</formula2>
    </dataValidation>
    <dataValidation type="date" allowBlank="1" showInputMessage="1" showErrorMessage="1" error="雇用終了は2026/5/1～2027/1/31に設定する必要があります。" sqref="X14:Y14" xr:uid="{00000000-0002-0000-0200-000011000000}">
      <formula1>46143</formula1>
      <formula2>46418</formula2>
    </dataValidation>
    <dataValidation type="whole" allowBlank="1" showInputMessage="1" showErrorMessage="1" error="※1,700円上限です。" sqref="AC34:AC39" xr:uid="{00000000-0002-0000-0200-000012000000}">
      <formula1>1</formula1>
      <formula2>1700</formula2>
    </dataValidation>
    <dataValidation type="date" allowBlank="1" showInputMessage="1" showErrorMessage="1" prompt="雇用期間中の日付を記載してください。" sqref="N33:P33 J33:L33" xr:uid="{00000000-0002-0000-0200-000013000000}">
      <formula1>46143</formula1>
      <formula2>46418</formula2>
    </dataValidation>
  </dataValidations>
  <pageMargins left="0.31496062992125984" right="0.11811023622047245" top="0.35433070866141736" bottom="0.35433070866141736" header="0.31496062992125984" footer="0.31496062992125984"/>
  <pageSetup paperSize="9" scale="63"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77" r:id="rId4" name="Group Box 1">
              <controlPr defaultSize="0" autoFill="0" autoPict="0">
                <anchor moveWithCells="1">
                  <from>
                    <xdr:col>7</xdr:col>
                    <xdr:colOff>66675</xdr:colOff>
                    <xdr:row>18</xdr:row>
                    <xdr:rowOff>9525</xdr:rowOff>
                  </from>
                  <to>
                    <xdr:col>7</xdr:col>
                    <xdr:colOff>504825</xdr:colOff>
                    <xdr:row>20</xdr:row>
                    <xdr:rowOff>200025</xdr:rowOff>
                  </to>
                </anchor>
              </controlPr>
            </control>
          </mc:Choice>
        </mc:AlternateContent>
        <mc:AlternateContent xmlns:mc="http://schemas.openxmlformats.org/markup-compatibility/2006">
          <mc:Choice Requires="x14">
            <control shapeId="75778" r:id="rId5" name="Group Box 2">
              <controlPr defaultSize="0" autoFill="0" autoPict="0">
                <anchor moveWithCells="1">
                  <from>
                    <xdr:col>6</xdr:col>
                    <xdr:colOff>0</xdr:colOff>
                    <xdr:row>50</xdr:row>
                    <xdr:rowOff>0</xdr:rowOff>
                  </from>
                  <to>
                    <xdr:col>6</xdr:col>
                    <xdr:colOff>476250</xdr:colOff>
                    <xdr:row>53</xdr:row>
                    <xdr:rowOff>47625</xdr:rowOff>
                  </to>
                </anchor>
              </controlPr>
            </control>
          </mc:Choice>
        </mc:AlternateContent>
        <mc:AlternateContent xmlns:mc="http://schemas.openxmlformats.org/markup-compatibility/2006">
          <mc:Choice Requires="x14">
            <control shapeId="75779" r:id="rId6" name="Group Box 3">
              <controlPr defaultSize="0" autoFill="0" autoPict="0">
                <anchor moveWithCells="1">
                  <from>
                    <xdr:col>6</xdr:col>
                    <xdr:colOff>0</xdr:colOff>
                    <xdr:row>50</xdr:row>
                    <xdr:rowOff>0</xdr:rowOff>
                  </from>
                  <to>
                    <xdr:col>6</xdr:col>
                    <xdr:colOff>476250</xdr:colOff>
                    <xdr:row>53</xdr:row>
                    <xdr:rowOff>47625</xdr:rowOff>
                  </to>
                </anchor>
              </controlPr>
            </control>
          </mc:Choice>
        </mc:AlternateContent>
        <mc:AlternateContent xmlns:mc="http://schemas.openxmlformats.org/markup-compatibility/2006">
          <mc:Choice Requires="x14">
            <control shapeId="75780" r:id="rId7" name="Group Box 4">
              <controlPr defaultSize="0" autoFill="0" autoPict="0">
                <anchor moveWithCells="1">
                  <from>
                    <xdr:col>7</xdr:col>
                    <xdr:colOff>66675</xdr:colOff>
                    <xdr:row>26</xdr:row>
                    <xdr:rowOff>9525</xdr:rowOff>
                  </from>
                  <to>
                    <xdr:col>7</xdr:col>
                    <xdr:colOff>504825</xdr:colOff>
                    <xdr:row>27</xdr:row>
                    <xdr:rowOff>390525</xdr:rowOff>
                  </to>
                </anchor>
              </controlPr>
            </control>
          </mc:Choice>
        </mc:AlternateContent>
        <mc:AlternateContent xmlns:mc="http://schemas.openxmlformats.org/markup-compatibility/2006">
          <mc:Choice Requires="x14">
            <control shapeId="75781" r:id="rId8" name="Group Box 5">
              <controlPr defaultSize="0" autoFill="0" autoPict="0">
                <anchor moveWithCells="1">
                  <from>
                    <xdr:col>6</xdr:col>
                    <xdr:colOff>781050</xdr:colOff>
                    <xdr:row>16</xdr:row>
                    <xdr:rowOff>0</xdr:rowOff>
                  </from>
                  <to>
                    <xdr:col>7</xdr:col>
                    <xdr:colOff>371475</xdr:colOff>
                    <xdr:row>17</xdr:row>
                    <xdr:rowOff>190500</xdr:rowOff>
                  </to>
                </anchor>
              </controlPr>
            </control>
          </mc:Choice>
        </mc:AlternateContent>
        <mc:AlternateContent xmlns:mc="http://schemas.openxmlformats.org/markup-compatibility/2006">
          <mc:Choice Requires="x14">
            <control shapeId="75782" r:id="rId9" name="Group Box 6">
              <controlPr defaultSize="0" autoFill="0" autoPict="0">
                <anchor moveWithCells="1">
                  <from>
                    <xdr:col>6</xdr:col>
                    <xdr:colOff>781050</xdr:colOff>
                    <xdr:row>16</xdr:row>
                    <xdr:rowOff>0</xdr:rowOff>
                  </from>
                  <to>
                    <xdr:col>7</xdr:col>
                    <xdr:colOff>371475</xdr:colOff>
                    <xdr:row>17</xdr:row>
                    <xdr:rowOff>190500</xdr:rowOff>
                  </to>
                </anchor>
              </controlPr>
            </control>
          </mc:Choice>
        </mc:AlternateContent>
        <mc:AlternateContent xmlns:mc="http://schemas.openxmlformats.org/markup-compatibility/2006">
          <mc:Choice Requires="x14">
            <control shapeId="75783" r:id="rId10" name="Group Box 7">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4" r:id="rId11" name="Group Box 8">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5" r:id="rId12" name="Group Box 9">
              <controlPr defaultSize="0" autoFill="0" autoPict="0">
                <anchor moveWithCells="1">
                  <from>
                    <xdr:col>26</xdr:col>
                    <xdr:colOff>781050</xdr:colOff>
                    <xdr:row>11</xdr:row>
                    <xdr:rowOff>276225</xdr:rowOff>
                  </from>
                  <to>
                    <xdr:col>27</xdr:col>
                    <xdr:colOff>371475</xdr:colOff>
                    <xdr:row>13</xdr:row>
                    <xdr:rowOff>381000</xdr:rowOff>
                  </to>
                </anchor>
              </controlPr>
            </control>
          </mc:Choice>
        </mc:AlternateContent>
        <mc:AlternateContent xmlns:mc="http://schemas.openxmlformats.org/markup-compatibility/2006">
          <mc:Choice Requires="x14">
            <control shapeId="75786" r:id="rId13" name="Group Box 10">
              <controlPr defaultSize="0" autoFill="0" autoPict="0">
                <anchor moveWithCells="1">
                  <from>
                    <xdr:col>26</xdr:col>
                    <xdr:colOff>781050</xdr:colOff>
                    <xdr:row>11</xdr:row>
                    <xdr:rowOff>276225</xdr:rowOff>
                  </from>
                  <to>
                    <xdr:col>27</xdr:col>
                    <xdr:colOff>371475</xdr:colOff>
                    <xdr:row>13</xdr:row>
                    <xdr:rowOff>381000</xdr:rowOff>
                  </to>
                </anchor>
              </controlPr>
            </control>
          </mc:Choice>
        </mc:AlternateContent>
        <mc:AlternateContent xmlns:mc="http://schemas.openxmlformats.org/markup-compatibility/2006">
          <mc:Choice Requires="x14">
            <control shapeId="75787" r:id="rId14" name="Group Box 11">
              <controlPr defaultSize="0" autoFill="0" autoPict="0">
                <anchor moveWithCells="1">
                  <from>
                    <xdr:col>28</xdr:col>
                    <xdr:colOff>781050</xdr:colOff>
                    <xdr:row>11</xdr:row>
                    <xdr:rowOff>276225</xdr:rowOff>
                  </from>
                  <to>
                    <xdr:col>29</xdr:col>
                    <xdr:colOff>371475</xdr:colOff>
                    <xdr:row>13</xdr:row>
                    <xdr:rowOff>381000</xdr:rowOff>
                  </to>
                </anchor>
              </controlPr>
            </control>
          </mc:Choice>
        </mc:AlternateContent>
        <mc:AlternateContent xmlns:mc="http://schemas.openxmlformats.org/markup-compatibility/2006">
          <mc:Choice Requires="x14">
            <control shapeId="75788" r:id="rId15" name="Group Box 12">
              <controlPr defaultSize="0" autoFill="0" autoPict="0">
                <anchor moveWithCells="1">
                  <from>
                    <xdr:col>28</xdr:col>
                    <xdr:colOff>781050</xdr:colOff>
                    <xdr:row>11</xdr:row>
                    <xdr:rowOff>276225</xdr:rowOff>
                  </from>
                  <to>
                    <xdr:col>29</xdr:col>
                    <xdr:colOff>371475</xdr:colOff>
                    <xdr:row>13</xdr:row>
                    <xdr:rowOff>381000</xdr:rowOff>
                  </to>
                </anchor>
              </controlPr>
            </control>
          </mc:Choice>
        </mc:AlternateContent>
        <mc:AlternateContent xmlns:mc="http://schemas.openxmlformats.org/markup-compatibility/2006">
          <mc:Choice Requires="x14">
            <control shapeId="75789" r:id="rId16" name="Group Box 13">
              <controlPr defaultSize="0" autoFill="0" autoPict="0">
                <anchor moveWithCells="1">
                  <from>
                    <xdr:col>26</xdr:col>
                    <xdr:colOff>781050</xdr:colOff>
                    <xdr:row>13</xdr:row>
                    <xdr:rowOff>276225</xdr:rowOff>
                  </from>
                  <to>
                    <xdr:col>27</xdr:col>
                    <xdr:colOff>371475</xdr:colOff>
                    <xdr:row>15</xdr:row>
                    <xdr:rowOff>9525</xdr:rowOff>
                  </to>
                </anchor>
              </controlPr>
            </control>
          </mc:Choice>
        </mc:AlternateContent>
        <mc:AlternateContent xmlns:mc="http://schemas.openxmlformats.org/markup-compatibility/2006">
          <mc:Choice Requires="x14">
            <control shapeId="75790" r:id="rId17" name="Group Box 14">
              <controlPr defaultSize="0" autoFill="0" autoPict="0">
                <anchor moveWithCells="1">
                  <from>
                    <xdr:col>26</xdr:col>
                    <xdr:colOff>781050</xdr:colOff>
                    <xdr:row>13</xdr:row>
                    <xdr:rowOff>276225</xdr:rowOff>
                  </from>
                  <to>
                    <xdr:col>27</xdr:col>
                    <xdr:colOff>371475</xdr:colOff>
                    <xdr:row>15</xdr:row>
                    <xdr:rowOff>9525</xdr:rowOff>
                  </to>
                </anchor>
              </controlPr>
            </control>
          </mc:Choice>
        </mc:AlternateContent>
        <mc:AlternateContent xmlns:mc="http://schemas.openxmlformats.org/markup-compatibility/2006">
          <mc:Choice Requires="x14">
            <control shapeId="75791" r:id="rId18" name="Group Box 15">
              <controlPr defaultSize="0" autoFill="0" autoPict="0">
                <anchor moveWithCells="1">
                  <from>
                    <xdr:col>28</xdr:col>
                    <xdr:colOff>781050</xdr:colOff>
                    <xdr:row>13</xdr:row>
                    <xdr:rowOff>276225</xdr:rowOff>
                  </from>
                  <to>
                    <xdr:col>29</xdr:col>
                    <xdr:colOff>371475</xdr:colOff>
                    <xdr:row>15</xdr:row>
                    <xdr:rowOff>9525</xdr:rowOff>
                  </to>
                </anchor>
              </controlPr>
            </control>
          </mc:Choice>
        </mc:AlternateContent>
        <mc:AlternateContent xmlns:mc="http://schemas.openxmlformats.org/markup-compatibility/2006">
          <mc:Choice Requires="x14">
            <control shapeId="75792" r:id="rId19" name="Group Box 16">
              <controlPr defaultSize="0" autoFill="0" autoPict="0">
                <anchor moveWithCells="1">
                  <from>
                    <xdr:col>28</xdr:col>
                    <xdr:colOff>781050</xdr:colOff>
                    <xdr:row>13</xdr:row>
                    <xdr:rowOff>276225</xdr:rowOff>
                  </from>
                  <to>
                    <xdr:col>29</xdr:col>
                    <xdr:colOff>371475</xdr:colOff>
                    <xdr:row>15</xdr:row>
                    <xdr:rowOff>9525</xdr:rowOff>
                  </to>
                </anchor>
              </controlPr>
            </control>
          </mc:Choice>
        </mc:AlternateContent>
        <mc:AlternateContent xmlns:mc="http://schemas.openxmlformats.org/markup-compatibility/2006">
          <mc:Choice Requires="x14">
            <control shapeId="75796" r:id="rId20" name="Group Box 20">
              <controlPr defaultSize="0" autoFill="0" autoPict="0">
                <anchor moveWithCells="1">
                  <from>
                    <xdr:col>28</xdr:col>
                    <xdr:colOff>781050</xdr:colOff>
                    <xdr:row>11</xdr:row>
                    <xdr:rowOff>276225</xdr:rowOff>
                  </from>
                  <to>
                    <xdr:col>29</xdr:col>
                    <xdr:colOff>381000</xdr:colOff>
                    <xdr:row>13</xdr:row>
                    <xdr:rowOff>381000</xdr:rowOff>
                  </to>
                </anchor>
              </controlPr>
            </control>
          </mc:Choice>
        </mc:AlternateContent>
        <mc:AlternateContent xmlns:mc="http://schemas.openxmlformats.org/markup-compatibility/2006">
          <mc:Choice Requires="x14">
            <control shapeId="75797" r:id="rId21" name="Group Box 21">
              <controlPr defaultSize="0" autoFill="0" autoPict="0">
                <anchor moveWithCells="1">
                  <from>
                    <xdr:col>28</xdr:col>
                    <xdr:colOff>781050</xdr:colOff>
                    <xdr:row>11</xdr:row>
                    <xdr:rowOff>276225</xdr:rowOff>
                  </from>
                  <to>
                    <xdr:col>29</xdr:col>
                    <xdr:colOff>381000</xdr:colOff>
                    <xdr:row>13</xdr:row>
                    <xdr:rowOff>381000</xdr:rowOff>
                  </to>
                </anchor>
              </controlPr>
            </control>
          </mc:Choice>
        </mc:AlternateContent>
        <mc:AlternateContent xmlns:mc="http://schemas.openxmlformats.org/markup-compatibility/2006">
          <mc:Choice Requires="x14">
            <control shapeId="75798" r:id="rId22" name="Group Box 22">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mc:AlternateContent xmlns:mc="http://schemas.openxmlformats.org/markup-compatibility/2006">
          <mc:Choice Requires="x14">
            <control shapeId="75799" r:id="rId23" name="Group Box 23">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mc:AlternateContent xmlns:mc="http://schemas.openxmlformats.org/markup-compatibility/2006">
          <mc:Choice Requires="x14">
            <control shapeId="75801" r:id="rId24" name="Group Box 25">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mc:AlternateContent xmlns:mc="http://schemas.openxmlformats.org/markup-compatibility/2006">
          <mc:Choice Requires="x14">
            <control shapeId="75802" r:id="rId25" name="Group Box 26">
              <controlPr defaultSize="0" autoFill="0" autoPict="0">
                <anchor moveWithCells="1">
                  <from>
                    <xdr:col>26</xdr:col>
                    <xdr:colOff>781050</xdr:colOff>
                    <xdr:row>16</xdr:row>
                    <xdr:rowOff>276225</xdr:rowOff>
                  </from>
                  <to>
                    <xdr:col>27</xdr:col>
                    <xdr:colOff>371475</xdr:colOff>
                    <xdr:row>17</xdr:row>
                    <xdr:rowOff>447675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5" operator="equal" id="{1D6A67E2-80A1-4F0F-92EB-72B52C562F24}">
            <xm:f>リスト!$M$8</xm:f>
            <x14:dxf>
              <font>
                <color rgb="FFFF0000"/>
              </font>
              <fill>
                <patternFill>
                  <bgColor theme="5" tint="0.39994506668294322"/>
                </patternFill>
              </fill>
            </x14:dxf>
          </x14:cfRule>
          <xm:sqref>P10:Q10</xm:sqref>
        </x14:conditionalFormatting>
        <x14:conditionalFormatting xmlns:xm="http://schemas.microsoft.com/office/excel/2006/main">
          <x14:cfRule type="containsText" priority="6" operator="containsText" id="{95E395F1-10D7-4909-A1E8-5E6927D375E2}">
            <xm:f>NOT(ISERROR(SEARCH($AA$12,AB10)))</xm:f>
            <xm:f>$AA$12</xm:f>
            <x14:dxf>
              <font>
                <color rgb="FFFF0000"/>
              </font>
              <fill>
                <patternFill>
                  <bgColor theme="5" tint="0.39994506668294322"/>
                </patternFill>
              </fill>
            </x14:dxf>
          </x14:cfRule>
          <xm:sqref>AB10</xm:sqref>
        </x14:conditionalFormatting>
      </x14:conditionalFormattings>
    </ext>
    <ext xmlns:x14="http://schemas.microsoft.com/office/spreadsheetml/2009/9/main" uri="{CCE6A557-97BC-4b89-ADB6-D9C93CAAB3DF}">
      <x14:dataValidations xmlns:xm="http://schemas.microsoft.com/office/excel/2006/main" xWindow="391" yWindow="569" count="5">
        <x14:dataValidation type="list" showInputMessage="1" showErrorMessage="1" xr:uid="{00000000-0002-0000-0200-000003000000}">
          <x14:formula1>
            <xm:f>リスト!$M$8:$M$10</xm:f>
          </x14:formula1>
          <xm:sqref>P10:Q10</xm:sqref>
        </x14:dataValidation>
        <x14:dataValidation type="list" allowBlank="1" showInputMessage="1" showErrorMessage="1" xr:uid="{00000000-0002-0000-0200-000015000000}">
          <x14:formula1>
            <xm:f>リスト!$F$8:$F$11</xm:f>
          </x14:formula1>
          <xm:sqref>J31:N31</xm:sqref>
        </x14:dataValidation>
        <x14:dataValidation type="list" allowBlank="1" showInputMessage="1" showErrorMessage="1" xr:uid="{00000000-0002-0000-0200-000016000000}">
          <x14:formula1>
            <xm:f>リスト!$I$8:$I$10</xm:f>
          </x14:formula1>
          <xm:sqref>H28</xm:sqref>
        </x14:dataValidation>
        <x14:dataValidation type="list" allowBlank="1" showInputMessage="1" showErrorMessage="1" xr:uid="{00000000-0002-0000-0200-000017000000}">
          <x14:formula1>
            <xm:f>リスト!$B$8:$B$17</xm:f>
          </x14:formula1>
          <xm:sqref>G7</xm:sqref>
        </x14:dataValidation>
        <x14:dataValidation type="list" allowBlank="1" showInputMessage="1" showErrorMessage="1" xr:uid="{5FD3482A-C1DA-4422-B91C-F199BAF94A5D}">
          <x14:formula1>
            <xm:f>リスト!$L$8:$L$10</xm:f>
          </x14:formula1>
          <xm:sqref>H30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sheetPr>
  <dimension ref="A7:M48"/>
  <sheetViews>
    <sheetView workbookViewId="0">
      <selection activeCell="K16" sqref="K16"/>
    </sheetView>
  </sheetViews>
  <sheetFormatPr defaultRowHeight="13.5" x14ac:dyDescent="0.15"/>
  <sheetData>
    <row r="7" spans="1:13" s="175" customFormat="1" x14ac:dyDescent="0.15">
      <c r="A7" s="175" t="s">
        <v>138</v>
      </c>
      <c r="B7" s="175" t="s">
        <v>139</v>
      </c>
      <c r="C7" s="175" t="s">
        <v>13</v>
      </c>
      <c r="D7" s="175" t="s">
        <v>143</v>
      </c>
      <c r="F7" s="175" t="s">
        <v>153</v>
      </c>
      <c r="I7" s="175" t="s">
        <v>154</v>
      </c>
      <c r="J7" s="175" t="s">
        <v>161</v>
      </c>
      <c r="L7" s="175" t="s">
        <v>200</v>
      </c>
      <c r="M7" s="175" t="s">
        <v>59</v>
      </c>
    </row>
    <row r="8" spans="1:13" x14ac:dyDescent="0.15">
      <c r="A8" t="s">
        <v>58</v>
      </c>
      <c r="B8" t="s">
        <v>58</v>
      </c>
      <c r="C8" t="s">
        <v>58</v>
      </c>
      <c r="D8" t="s">
        <v>58</v>
      </c>
      <c r="F8" t="s">
        <v>134</v>
      </c>
      <c r="I8" s="233" t="s">
        <v>58</v>
      </c>
      <c r="J8" t="s">
        <v>162</v>
      </c>
      <c r="L8" t="s">
        <v>58</v>
      </c>
      <c r="M8" t="s">
        <v>58</v>
      </c>
    </row>
    <row r="9" spans="1:13" x14ac:dyDescent="0.15">
      <c r="A9">
        <v>5</v>
      </c>
      <c r="B9">
        <v>5</v>
      </c>
      <c r="C9" t="s">
        <v>140</v>
      </c>
      <c r="D9" t="s">
        <v>144</v>
      </c>
      <c r="F9" t="s">
        <v>135</v>
      </c>
      <c r="I9" t="s">
        <v>152</v>
      </c>
      <c r="J9">
        <v>1</v>
      </c>
      <c r="L9" t="s">
        <v>155</v>
      </c>
      <c r="M9" t="s">
        <v>59</v>
      </c>
    </row>
    <row r="10" spans="1:13" x14ac:dyDescent="0.15">
      <c r="A10">
        <v>6</v>
      </c>
      <c r="B10">
        <v>6</v>
      </c>
      <c r="C10" t="s">
        <v>141</v>
      </c>
      <c r="D10" t="s">
        <v>151</v>
      </c>
      <c r="F10" t="s">
        <v>136</v>
      </c>
      <c r="I10" t="s">
        <v>155</v>
      </c>
      <c r="J10">
        <v>2</v>
      </c>
      <c r="L10" t="s">
        <v>25</v>
      </c>
      <c r="M10" t="s">
        <v>60</v>
      </c>
    </row>
    <row r="11" spans="1:13" x14ac:dyDescent="0.15">
      <c r="A11">
        <v>7</v>
      </c>
      <c r="B11">
        <v>7</v>
      </c>
      <c r="C11" t="s">
        <v>142</v>
      </c>
      <c r="D11" t="s">
        <v>145</v>
      </c>
      <c r="F11" t="s">
        <v>181</v>
      </c>
      <c r="J11">
        <v>3</v>
      </c>
    </row>
    <row r="12" spans="1:13" x14ac:dyDescent="0.15">
      <c r="A12">
        <v>8</v>
      </c>
      <c r="B12">
        <v>8</v>
      </c>
      <c r="D12" t="s">
        <v>146</v>
      </c>
      <c r="J12">
        <v>4</v>
      </c>
    </row>
    <row r="13" spans="1:13" x14ac:dyDescent="0.15">
      <c r="A13">
        <v>9</v>
      </c>
      <c r="B13">
        <v>9</v>
      </c>
      <c r="D13" t="s">
        <v>147</v>
      </c>
      <c r="J13">
        <v>5</v>
      </c>
    </row>
    <row r="14" spans="1:13" x14ac:dyDescent="0.15">
      <c r="A14">
        <v>10</v>
      </c>
      <c r="B14">
        <v>10</v>
      </c>
      <c r="D14" t="s">
        <v>148</v>
      </c>
      <c r="J14">
        <v>6</v>
      </c>
    </row>
    <row r="15" spans="1:13" x14ac:dyDescent="0.15">
      <c r="A15">
        <v>11</v>
      </c>
      <c r="B15">
        <v>11</v>
      </c>
      <c r="D15" t="s">
        <v>149</v>
      </c>
      <c r="J15">
        <v>7</v>
      </c>
    </row>
    <row r="16" spans="1:13" x14ac:dyDescent="0.15">
      <c r="B16">
        <v>12</v>
      </c>
      <c r="D16" t="s">
        <v>150</v>
      </c>
      <c r="J16">
        <v>8</v>
      </c>
    </row>
    <row r="17" spans="2:10" x14ac:dyDescent="0.15">
      <c r="B17">
        <v>1</v>
      </c>
      <c r="J17">
        <v>9</v>
      </c>
    </row>
    <row r="18" spans="2:10" x14ac:dyDescent="0.15">
      <c r="J18">
        <v>10</v>
      </c>
    </row>
    <row r="19" spans="2:10" x14ac:dyDescent="0.15">
      <c r="J19">
        <v>11</v>
      </c>
    </row>
    <row r="20" spans="2:10" x14ac:dyDescent="0.15">
      <c r="J20">
        <v>12</v>
      </c>
    </row>
    <row r="21" spans="2:10" x14ac:dyDescent="0.15">
      <c r="J21">
        <v>13</v>
      </c>
    </row>
    <row r="22" spans="2:10" x14ac:dyDescent="0.15">
      <c r="J22">
        <v>14</v>
      </c>
    </row>
    <row r="23" spans="2:10" x14ac:dyDescent="0.15">
      <c r="J23">
        <v>15</v>
      </c>
    </row>
    <row r="24" spans="2:10" x14ac:dyDescent="0.15">
      <c r="J24">
        <v>16</v>
      </c>
    </row>
    <row r="25" spans="2:10" x14ac:dyDescent="0.15">
      <c r="J25">
        <v>17</v>
      </c>
    </row>
    <row r="26" spans="2:10" x14ac:dyDescent="0.15">
      <c r="J26">
        <v>18</v>
      </c>
    </row>
    <row r="27" spans="2:10" x14ac:dyDescent="0.15">
      <c r="J27">
        <v>19</v>
      </c>
    </row>
    <row r="28" spans="2:10" x14ac:dyDescent="0.15">
      <c r="J28">
        <v>20</v>
      </c>
    </row>
    <row r="29" spans="2:10" x14ac:dyDescent="0.15">
      <c r="J29">
        <v>21</v>
      </c>
    </row>
    <row r="30" spans="2:10" x14ac:dyDescent="0.15">
      <c r="J30">
        <v>22</v>
      </c>
    </row>
    <row r="31" spans="2:10" x14ac:dyDescent="0.15">
      <c r="J31">
        <v>23</v>
      </c>
    </row>
    <row r="32" spans="2:10" x14ac:dyDescent="0.15">
      <c r="J32">
        <v>24</v>
      </c>
    </row>
    <row r="33" spans="10:10" x14ac:dyDescent="0.15">
      <c r="J33">
        <v>25</v>
      </c>
    </row>
    <row r="34" spans="10:10" x14ac:dyDescent="0.15">
      <c r="J34">
        <v>26</v>
      </c>
    </row>
    <row r="35" spans="10:10" x14ac:dyDescent="0.15">
      <c r="J35">
        <v>27</v>
      </c>
    </row>
    <row r="36" spans="10:10" x14ac:dyDescent="0.15">
      <c r="J36">
        <v>28</v>
      </c>
    </row>
    <row r="37" spans="10:10" x14ac:dyDescent="0.15">
      <c r="J37">
        <v>29</v>
      </c>
    </row>
    <row r="38" spans="10:10" x14ac:dyDescent="0.15">
      <c r="J38">
        <v>30</v>
      </c>
    </row>
    <row r="39" spans="10:10" x14ac:dyDescent="0.15">
      <c r="J39">
        <v>31</v>
      </c>
    </row>
    <row r="40" spans="10:10" x14ac:dyDescent="0.15">
      <c r="J40">
        <v>32</v>
      </c>
    </row>
    <row r="41" spans="10:10" x14ac:dyDescent="0.15">
      <c r="J41">
        <v>33</v>
      </c>
    </row>
    <row r="42" spans="10:10" x14ac:dyDescent="0.15">
      <c r="J42">
        <v>34</v>
      </c>
    </row>
    <row r="43" spans="10:10" x14ac:dyDescent="0.15">
      <c r="J43">
        <v>35</v>
      </c>
    </row>
    <row r="44" spans="10:10" x14ac:dyDescent="0.15">
      <c r="J44">
        <v>36</v>
      </c>
    </row>
    <row r="45" spans="10:10" x14ac:dyDescent="0.15">
      <c r="J45">
        <v>37</v>
      </c>
    </row>
    <row r="46" spans="10:10" x14ac:dyDescent="0.15">
      <c r="J46">
        <v>38</v>
      </c>
    </row>
    <row r="47" spans="10:10" x14ac:dyDescent="0.15">
      <c r="J47">
        <v>39</v>
      </c>
    </row>
    <row r="48" spans="10:10" x14ac:dyDescent="0.15">
      <c r="J48">
        <v>40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＜採用時・対象者ごと＞❷雇用確定届【❸と連動】（報告2）</vt:lpstr>
      <vt:lpstr>＜採用時・対象者ごと＞❸対象者確認書【❷と連動】（報告3）</vt:lpstr>
      <vt:lpstr>＜雇用期間終了時・対象者ごと＞②実績内訳（実績報告1）</vt:lpstr>
      <vt:lpstr>リスト</vt:lpstr>
      <vt:lpstr>'＜雇用期間終了時・対象者ごと＞②実績内訳（実績報告1）'!Print_Area</vt:lpstr>
      <vt:lpstr>'＜採用時・対象者ごと＞❷雇用確定届【❸と連動】（報告2）'!Print_Area</vt:lpstr>
      <vt:lpstr>'＜採用時・対象者ごと＞❸対象者確認書【❷と連動】（報告3）'!Print_Area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 麻実</cp:lastModifiedBy>
  <cp:lastPrinted>2026-03-13T01:51:06Z</cp:lastPrinted>
  <dcterms:created xsi:type="dcterms:W3CDTF">2009-12-11T05:25:09Z</dcterms:created>
  <dcterms:modified xsi:type="dcterms:W3CDTF">2026-03-24T09:20:44Z</dcterms:modified>
</cp:coreProperties>
</file>